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7668a421174de3e8/Minh Long France/Documents Minh Long France/Saison 2025-2026/Administration/Boutique/"/>
    </mc:Choice>
  </mc:AlternateContent>
  <xr:revisionPtr revIDLastSave="7" documentId="8_{59C39A4A-615C-4112-8031-00794C32679C}" xr6:coauthVersionLast="47" xr6:coauthVersionMax="47" xr10:uidLastSave="{FFE1EA1E-5420-4921-8E30-F5ACFF82BB1C}"/>
  <bookViews>
    <workbookView xWindow="-120" yWindow="-120" windowWidth="29040" windowHeight="16440" xr2:uid="{1F9D63C0-FFF5-4ECB-AA73-17B6A0D43FC1}"/>
  </bookViews>
  <sheets>
    <sheet name="Commande" sheetId="1" r:id="rId1"/>
    <sheet name="Datas" sheetId="2" state="hidden" r:id="rId2"/>
  </sheets>
  <definedNames>
    <definedName name="articles">Tableau2[articles]</definedName>
    <definedName name="Chaussures">Tableau6[pointure]</definedName>
    <definedName name="couleur">Tableau5[couleur]</definedName>
    <definedName name="Débardeur">Tableau4[Débardeur]</definedName>
    <definedName name="Surveste">Tableau42[Surveste]</definedName>
    <definedName name="Vo_Phuc">Tableau3[Vo_Phuc]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5" i="1" l="1"/>
  <c r="I56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35" i="1"/>
  <c r="I34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13" i="1"/>
  <c r="I14" i="1"/>
  <c r="I15" i="1"/>
  <c r="I16" i="1"/>
  <c r="I17" i="1"/>
  <c r="I12" i="1"/>
  <c r="I11" i="1"/>
  <c r="J57" i="1" l="1"/>
  <c r="J31" i="1"/>
  <c r="L56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35" i="1"/>
  <c r="L34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57" i="1" l="1"/>
  <c r="J59" i="1"/>
  <c r="L31" i="1"/>
  <c r="L59" i="1" l="1"/>
  <c r="L63" i="1" s="1"/>
</calcChain>
</file>

<file path=xl/sharedStrings.xml><?xml version="1.0" encoding="utf-8"?>
<sst xmlns="http://schemas.openxmlformats.org/spreadsheetml/2006/main" count="62" uniqueCount="44">
  <si>
    <t>INFORMATIONS CLUB</t>
  </si>
  <si>
    <t>ADRESSE DE LIVRAISON</t>
  </si>
  <si>
    <t>Destinataire</t>
  </si>
  <si>
    <t>Adresse</t>
  </si>
  <si>
    <t>Ville</t>
  </si>
  <si>
    <t>Nom du correspondant:</t>
  </si>
  <si>
    <t>Articles</t>
  </si>
  <si>
    <t>Couleur</t>
  </si>
  <si>
    <t>Tarif unitaire</t>
  </si>
  <si>
    <t>Quantité</t>
  </si>
  <si>
    <t>Etiquette prénom</t>
  </si>
  <si>
    <t>Taille/Pointure</t>
  </si>
  <si>
    <t>Total</t>
  </si>
  <si>
    <t>Code postal</t>
  </si>
  <si>
    <t>Total première page</t>
  </si>
  <si>
    <t>Total deuxiéme page</t>
  </si>
  <si>
    <t>Total général</t>
  </si>
  <si>
    <t>Frais de port à rajouter après réception du mail de confirmation pour votre comptabilité</t>
  </si>
  <si>
    <t>Total global</t>
  </si>
  <si>
    <t>Date de commande</t>
  </si>
  <si>
    <t>Date du règlement</t>
  </si>
  <si>
    <t>articles</t>
  </si>
  <si>
    <t>Ceinture</t>
  </si>
  <si>
    <t>Débardeur</t>
  </si>
  <si>
    <t>Surveste</t>
  </si>
  <si>
    <t>Chaussures</t>
  </si>
  <si>
    <t>S</t>
  </si>
  <si>
    <t>M</t>
  </si>
  <si>
    <t>L</t>
  </si>
  <si>
    <t>XL</t>
  </si>
  <si>
    <t>XXL</t>
  </si>
  <si>
    <t>XXS(S2)</t>
  </si>
  <si>
    <t>XS(S1)</t>
  </si>
  <si>
    <t>couleur</t>
  </si>
  <si>
    <t>noir</t>
  </si>
  <si>
    <t>bleu</t>
  </si>
  <si>
    <t>jaune</t>
  </si>
  <si>
    <t>rouge</t>
  </si>
  <si>
    <t>pointure</t>
  </si>
  <si>
    <t>XXXL</t>
  </si>
  <si>
    <t>Vo_Phuc</t>
  </si>
  <si>
    <t>Nom du club :</t>
  </si>
  <si>
    <t>Adresse mail :</t>
  </si>
  <si>
    <t>Etiquette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</si>
</sst>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* #,##0.00\ &quot;€&quot;_-;\-* #,##0.00\ &quot;€&quot;_-;_-* &quot;-&quot;??\ &quot;€&quot;_-;_-@_-"/>
    <numFmt numFmtId="164" formatCode="00000"/>
    <numFmt numFmtId="165" formatCode="[$-F800]dddd\,\ mmmm\ dd\,\ yyyy"/>
  </numFmts>
  <fonts count="3" x14ac:knownFonts="1">
    <font>
      <sz val="11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b/>
      <u/>
      <sz val="11"/>
      <color theme="1"/>
      <name val="Trebuchet MS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59999389629810485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0" fillId="3" borderId="3" xfId="0" applyFill="1" applyBorder="1" applyAlignment="1">
      <alignment horizontal="center" vertical="center"/>
    </xf>
    <xf numFmtId="0" fontId="0" fillId="3" borderId="4" xfId="0" applyFill="1" applyBorder="1"/>
    <xf numFmtId="0" fontId="0" fillId="3" borderId="0" xfId="0" applyFill="1"/>
    <xf numFmtId="0" fontId="0" fillId="3" borderId="19" xfId="0" applyFill="1" applyBorder="1"/>
    <xf numFmtId="0" fontId="0" fillId="3" borderId="20" xfId="0" applyFill="1" applyBorder="1"/>
    <xf numFmtId="0" fontId="0" fillId="3" borderId="21" xfId="0" applyFill="1" applyBorder="1"/>
    <xf numFmtId="0" fontId="0" fillId="0" borderId="9" xfId="0" applyBorder="1"/>
    <xf numFmtId="44" fontId="0" fillId="3" borderId="3" xfId="1" applyFont="1" applyFill="1" applyBorder="1" applyAlignment="1">
      <alignment horizontal="center"/>
    </xf>
    <xf numFmtId="0" fontId="0" fillId="4" borderId="3" xfId="0" applyFill="1" applyBorder="1"/>
    <xf numFmtId="44" fontId="0" fillId="4" borderId="3" xfId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44" fontId="0" fillId="0" borderId="0" xfId="1" applyFont="1" applyFill="1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5" xfId="0" applyFill="1" applyBorder="1" applyProtection="1">
      <protection locked="0"/>
    </xf>
    <xf numFmtId="44" fontId="0" fillId="2" borderId="3" xfId="1" applyFont="1" applyFill="1" applyBorder="1" applyProtection="1">
      <protection locked="0"/>
    </xf>
    <xf numFmtId="44" fontId="0" fillId="5" borderId="12" xfId="1" applyFont="1" applyFill="1" applyBorder="1" applyAlignment="1">
      <alignment horizontal="center"/>
    </xf>
    <xf numFmtId="44" fontId="0" fillId="5" borderId="14" xfId="1" applyFont="1" applyFill="1" applyBorder="1" applyAlignment="1">
      <alignment horizontal="center"/>
    </xf>
    <xf numFmtId="44" fontId="0" fillId="5" borderId="16" xfId="0" applyNumberFormat="1" applyFill="1" applyBorder="1"/>
    <xf numFmtId="44" fontId="0" fillId="5" borderId="22" xfId="1" applyFont="1" applyFill="1" applyBorder="1" applyAlignment="1">
      <alignment horizontal="center"/>
    </xf>
    <xf numFmtId="44" fontId="0" fillId="2" borderId="13" xfId="1" applyFont="1" applyFill="1" applyBorder="1" applyAlignment="1" applyProtection="1">
      <alignment horizontal="center"/>
    </xf>
    <xf numFmtId="0" fontId="0" fillId="3" borderId="10" xfId="0" applyFill="1" applyBorder="1"/>
    <xf numFmtId="164" fontId="0" fillId="2" borderId="48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49" xfId="0" applyFill="1" applyBorder="1" applyAlignment="1" applyProtection="1">
      <alignment horizontal="center"/>
      <protection locked="0"/>
    </xf>
    <xf numFmtId="44" fontId="0" fillId="2" borderId="50" xfId="1" applyFont="1" applyFill="1" applyBorder="1" applyAlignment="1" applyProtection="1">
      <alignment horizontal="center"/>
    </xf>
    <xf numFmtId="0" fontId="2" fillId="3" borderId="8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0" fillId="2" borderId="33" xfId="0" applyFill="1" applyBorder="1" applyAlignment="1" applyProtection="1">
      <alignment horizontal="center"/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165" fontId="0" fillId="2" borderId="6" xfId="0" applyNumberFormat="1" applyFill="1" applyBorder="1" applyAlignment="1" applyProtection="1">
      <alignment horizontal="center"/>
      <protection locked="0"/>
    </xf>
    <xf numFmtId="165" fontId="0" fillId="2" borderId="7" xfId="0" applyNumberFormat="1" applyFill="1" applyBorder="1" applyAlignment="1" applyProtection="1">
      <alignment horizontal="center"/>
      <protection locked="0"/>
    </xf>
    <xf numFmtId="0" fontId="0" fillId="2" borderId="35" xfId="0" applyFill="1" applyBorder="1" applyAlignment="1" applyProtection="1">
      <alignment horizontal="center"/>
      <protection locked="0"/>
    </xf>
    <xf numFmtId="0" fontId="0" fillId="2" borderId="36" xfId="0" applyFill="1" applyBorder="1" applyAlignment="1" applyProtection="1">
      <alignment horizontal="center"/>
      <protection locked="0"/>
    </xf>
    <xf numFmtId="0" fontId="0" fillId="2" borderId="37" xfId="0" applyFill="1" applyBorder="1" applyAlignment="1" applyProtection="1">
      <alignment horizontal="center"/>
      <protection locked="0"/>
    </xf>
    <xf numFmtId="0" fontId="0" fillId="2" borderId="38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3" borderId="0" xfId="0" applyFill="1" applyAlignment="1">
      <alignment horizontal="center"/>
    </xf>
    <xf numFmtId="0" fontId="0" fillId="3" borderId="39" xfId="0" applyFill="1" applyBorder="1" applyAlignment="1">
      <alignment horizontal="center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7" xfId="0" applyFill="1" applyBorder="1" applyAlignment="1">
      <alignment horizontal="center"/>
    </xf>
    <xf numFmtId="0" fontId="0" fillId="2" borderId="34" xfId="0" applyFill="1" applyBorder="1" applyAlignment="1" applyProtection="1">
      <alignment horizontal="center"/>
      <protection locked="0"/>
    </xf>
    <xf numFmtId="0" fontId="0" fillId="2" borderId="30" xfId="0" applyFill="1" applyBorder="1" applyAlignment="1" applyProtection="1">
      <alignment horizontal="center"/>
      <protection locked="0"/>
    </xf>
    <xf numFmtId="0" fontId="0" fillId="2" borderId="31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horizontal="center"/>
      <protection locked="0"/>
    </xf>
    <xf numFmtId="44" fontId="0" fillId="2" borderId="33" xfId="1" applyFont="1" applyFill="1" applyBorder="1" applyAlignment="1" applyProtection="1">
      <alignment horizontal="center"/>
      <protection locked="0"/>
    </xf>
    <xf numFmtId="44" fontId="0" fillId="2" borderId="29" xfId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40" xfId="0" applyFill="1" applyBorder="1" applyAlignment="1" applyProtection="1">
      <alignment horizontal="left"/>
      <protection locked="0"/>
    </xf>
    <xf numFmtId="0" fontId="0" fillId="2" borderId="42" xfId="0" applyFill="1" applyBorder="1" applyAlignment="1" applyProtection="1">
      <alignment horizontal="left"/>
      <protection locked="0"/>
    </xf>
    <xf numFmtId="0" fontId="0" fillId="2" borderId="43" xfId="0" applyFill="1" applyBorder="1" applyAlignment="1" applyProtection="1">
      <alignment horizontal="left"/>
      <protection locked="0"/>
    </xf>
    <xf numFmtId="0" fontId="0" fillId="2" borderId="44" xfId="0" applyFill="1" applyBorder="1" applyAlignment="1" applyProtection="1">
      <alignment horizontal="left"/>
      <protection locked="0"/>
    </xf>
    <xf numFmtId="0" fontId="0" fillId="2" borderId="45" xfId="0" applyFill="1" applyBorder="1" applyAlignment="1" applyProtection="1">
      <alignment horizontal="left"/>
      <protection locked="0"/>
    </xf>
    <xf numFmtId="0" fontId="0" fillId="2" borderId="46" xfId="0" applyFill="1" applyBorder="1" applyAlignment="1" applyProtection="1">
      <alignment horizontal="left"/>
      <protection locked="0"/>
    </xf>
    <xf numFmtId="0" fontId="0" fillId="2" borderId="47" xfId="0" applyFill="1" applyBorder="1" applyAlignment="1" applyProtection="1">
      <alignment horizontal="left"/>
      <protection locked="0"/>
    </xf>
    <xf numFmtId="0" fontId="0" fillId="2" borderId="41" xfId="0" applyFill="1" applyBorder="1" applyAlignment="1" applyProtection="1">
      <alignment horizontal="left"/>
      <protection locked="0"/>
    </xf>
  </cellXfs>
  <cellStyles count="2">
    <cellStyle name="Monétaire" xfId="1" builtinId="4"/>
    <cellStyle name="Normal" xfId="0" builtinId="0"/>
  </cellStyles>
  <dxfs count="1">
    <dxf>
      <fill>
        <patternFill>
          <bgColor rgb="FF00CC00"/>
        </patternFill>
      </fill>
    </dxf>
  </dxfs>
  <tableStyles count="1" defaultTableStyle="TableStyleMedium2" defaultPivotStyle="PivotStyleLight16">
    <tableStyle name="Style de tableau 1" pivot="0" count="1" xr9:uid="{5696D551-60DB-462C-823F-55AC219DE974}">
      <tableStyleElement type="wholeTable" dxfId="0"/>
    </tableStyle>
  </tableStyles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BEC7E05-FC44-41B4-92B2-7BAE96E61202}" name="Tableau2" displayName="Tableau2" ref="A1:A7" totalsRowShown="0">
  <autoFilter ref="A1:A7" xr:uid="{33972449-5417-4FA3-99BC-6A2FB75CBBC9}"/>
  <tableColumns count="1">
    <tableColumn id="1" xr3:uid="{FC8E8C72-4DA5-4DA9-A80F-3AE8D67DAB31}" name="articles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57AA869-542F-4F90-943A-6C84506CA58F}" name="Tableau3" displayName="Tableau3" ref="D1:D14" totalsRowShown="0">
  <autoFilter ref="D1:D14" xr:uid="{85659BD2-F734-452B-876D-E67C08FDE4B5}"/>
  <tableColumns count="1">
    <tableColumn id="1" xr3:uid="{2669B87A-B95A-49A6-B7F6-0D0CECF2003B}" name="Vo_Phuc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3E4F59E-F72B-4237-93E3-B7EFDB3F0029}" name="Tableau4" displayName="Tableau4" ref="F1:F9" totalsRowShown="0">
  <autoFilter ref="F1:F9" xr:uid="{394B93C2-2AF6-4834-B1B3-40A79A5DA8F4}"/>
  <tableColumns count="1">
    <tableColumn id="1" xr3:uid="{8FC377C0-2700-415C-976F-0C7EAE2B3582}" name="Débardeur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CCA44F1-CB97-48DC-A331-AECB5B8822BC}" name="Tableau5" displayName="Tableau5" ref="J1:J5" totalsRowShown="0">
  <autoFilter ref="J1:J5" xr:uid="{537DE01A-38C6-4929-BA59-092BDBB76FDE}"/>
  <tableColumns count="1">
    <tableColumn id="1" xr3:uid="{B97E331A-3B2D-4DD9-A0E1-53329D36E124}" name="couleur"/>
  </tableColumns>
  <tableStyleInfo name="TableStyleLight1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39F28A0-D3E0-495C-A6B5-2D0CF3E9D3C9}" name="Tableau6" displayName="Tableau6" ref="L1:L18" totalsRowShown="0">
  <autoFilter ref="L1:L18" xr:uid="{2CB8305D-9EC3-4561-BDAD-9987606FF4CE}"/>
  <tableColumns count="1">
    <tableColumn id="1" xr3:uid="{74A655A8-366A-4E65-A8B4-09131EE40F39}" name="pointure"/>
  </tableColumns>
  <tableStyleInfo name="TableStyleLight1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160F81E-42A7-443A-A13C-15FD016C505D}" name="Tableau42" displayName="Tableau42" ref="H1:H9" totalsRowShown="0">
  <autoFilter ref="H1:H9" xr:uid="{305DB074-4258-41E6-A964-2F8CB85E8485}"/>
  <tableColumns count="1">
    <tableColumn id="1" xr3:uid="{2ACC847A-6E27-44F0-B2EF-BEBED400D571}" name="Surveste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Berli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erlin">
      <a:majorFont>
        <a:latin typeface="Trebuchet MS" panose="020B0603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erli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0000"/>
                <a:lumMod val="11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6000"/>
                <a:shade val="100000"/>
                <a:hueMod val="270000"/>
                <a:satMod val="200000"/>
                <a:lumMod val="128000"/>
              </a:schemeClr>
            </a:gs>
            <a:gs pos="50000">
              <a:schemeClr val="phClr">
                <a:shade val="100000"/>
                <a:hueMod val="100000"/>
                <a:satMod val="110000"/>
                <a:lumMod val="130000"/>
              </a:schemeClr>
            </a:gs>
            <a:gs pos="100000">
              <a:schemeClr val="phClr">
                <a:shade val="78000"/>
                <a:hueMod val="44000"/>
                <a:satMod val="200000"/>
                <a:lumMod val="69000"/>
              </a:schemeClr>
            </a:gs>
          </a:gsLst>
          <a:lin ang="252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erlin" id="{7B5DBA9E-B069-418E-9360-A61BDD0615A4}" vid="{C0CBE056-4EF4-4D92-969E-947779DA7AA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E8FFE-1A24-45E4-8E15-2180A60B4126}">
  <dimension ref="B1:M63"/>
  <sheetViews>
    <sheetView showGridLines="0" tabSelected="1" view="pageLayout" zoomScaleNormal="100" workbookViewId="0">
      <selection activeCell="C3" sqref="C3:F3"/>
    </sheetView>
  </sheetViews>
  <sheetFormatPr baseColWidth="10" defaultRowHeight="16.5" x14ac:dyDescent="0.3"/>
  <cols>
    <col min="1" max="1" width="2.25" customWidth="1"/>
    <col min="2" max="2" width="12.875" customWidth="1"/>
    <col min="3" max="3" width="8.875" customWidth="1"/>
    <col min="4" max="4" width="14" customWidth="1"/>
    <col min="7" max="7" width="13.75" bestFit="1" customWidth="1"/>
    <col min="8" max="8" width="12.125" customWidth="1"/>
    <col min="9" max="9" width="12.625" bestFit="1" customWidth="1"/>
    <col min="10" max="10" width="4.125" customWidth="1"/>
    <col min="11" max="11" width="8.25" customWidth="1"/>
    <col min="12" max="12" width="14.875" customWidth="1"/>
    <col min="13" max="13" width="10.375" customWidth="1"/>
  </cols>
  <sheetData>
    <row r="1" spans="2:13" ht="17.25" thickBot="1" x14ac:dyDescent="0.35"/>
    <row r="2" spans="2:13" ht="20.25" customHeight="1" x14ac:dyDescent="0.3">
      <c r="B2" s="29" t="s">
        <v>0</v>
      </c>
      <c r="C2" s="30"/>
      <c r="D2" s="30"/>
      <c r="E2" s="30"/>
      <c r="F2" s="31"/>
      <c r="H2" s="29" t="s">
        <v>1</v>
      </c>
      <c r="I2" s="30"/>
      <c r="J2" s="30"/>
      <c r="K2" s="30"/>
      <c r="L2" s="30"/>
      <c r="M2" s="24"/>
    </row>
    <row r="3" spans="2:13" ht="21" customHeight="1" x14ac:dyDescent="0.3">
      <c r="B3" s="2" t="s">
        <v>41</v>
      </c>
      <c r="C3" s="66"/>
      <c r="D3" s="66"/>
      <c r="E3" s="66"/>
      <c r="F3" s="67"/>
      <c r="H3" s="2" t="s">
        <v>2</v>
      </c>
      <c r="I3" s="68"/>
      <c r="J3" s="64"/>
      <c r="K3" s="64"/>
      <c r="L3" s="64"/>
      <c r="M3" s="65"/>
    </row>
    <row r="4" spans="2:13" ht="21" customHeight="1" x14ac:dyDescent="0.3">
      <c r="B4" s="2" t="s">
        <v>42</v>
      </c>
      <c r="C4" s="64"/>
      <c r="D4" s="64"/>
      <c r="E4" s="64"/>
      <c r="F4" s="65"/>
      <c r="H4" s="2" t="s">
        <v>3</v>
      </c>
      <c r="I4" s="69"/>
      <c r="J4" s="70"/>
      <c r="K4" s="70"/>
      <c r="L4" s="70"/>
      <c r="M4" s="71"/>
    </row>
    <row r="5" spans="2:13" ht="21" customHeight="1" x14ac:dyDescent="0.3">
      <c r="B5" s="2" t="s">
        <v>5</v>
      </c>
      <c r="C5" s="3"/>
      <c r="D5" s="64"/>
      <c r="E5" s="64"/>
      <c r="F5" s="65"/>
      <c r="H5" s="2"/>
      <c r="I5" s="72"/>
      <c r="J5" s="73"/>
      <c r="K5" s="73"/>
      <c r="L5" s="73"/>
      <c r="M5" s="74"/>
    </row>
    <row r="6" spans="2:13" ht="21" customHeight="1" thickBot="1" x14ac:dyDescent="0.35">
      <c r="B6" s="4"/>
      <c r="C6" s="5"/>
      <c r="D6" s="5"/>
      <c r="E6" s="5"/>
      <c r="F6" s="6"/>
      <c r="H6" s="2" t="s">
        <v>13</v>
      </c>
      <c r="I6" s="25"/>
      <c r="J6" s="3" t="s">
        <v>4</v>
      </c>
      <c r="K6" s="75"/>
      <c r="L6" s="66"/>
      <c r="M6" s="67"/>
    </row>
    <row r="7" spans="2:13" ht="17.25" thickBot="1" x14ac:dyDescent="0.35">
      <c r="H7" s="4"/>
      <c r="I7" s="5"/>
      <c r="J7" s="5"/>
      <c r="K7" s="5"/>
      <c r="L7" s="5"/>
      <c r="M7" s="6"/>
    </row>
    <row r="8" spans="2:13" ht="17.25" thickBot="1" x14ac:dyDescent="0.35">
      <c r="B8" s="38" t="s">
        <v>19</v>
      </c>
      <c r="C8" s="39"/>
      <c r="D8" s="40"/>
      <c r="E8" s="41"/>
    </row>
    <row r="9" spans="2:13" ht="17.25" thickBot="1" x14ac:dyDescent="0.35"/>
    <row r="10" spans="2:13" ht="17.25" thickBot="1" x14ac:dyDescent="0.35">
      <c r="B10" s="54" t="s">
        <v>6</v>
      </c>
      <c r="C10" s="55"/>
      <c r="D10" s="56"/>
      <c r="E10" s="38" t="s">
        <v>10</v>
      </c>
      <c r="F10" s="57"/>
      <c r="G10" s="1" t="s">
        <v>11</v>
      </c>
      <c r="H10" s="1" t="s">
        <v>7</v>
      </c>
      <c r="I10" s="1" t="s">
        <v>8</v>
      </c>
      <c r="J10" s="54" t="s">
        <v>9</v>
      </c>
      <c r="K10" s="56"/>
      <c r="L10" s="1" t="s">
        <v>12</v>
      </c>
    </row>
    <row r="11" spans="2:13" x14ac:dyDescent="0.3">
      <c r="B11" s="50"/>
      <c r="C11" s="51"/>
      <c r="D11" s="52"/>
      <c r="E11" s="53"/>
      <c r="F11" s="52"/>
      <c r="G11" s="14"/>
      <c r="H11" s="14"/>
      <c r="I11" s="28" t="str">
        <f>IF(AND(B11="Vo_Phuc",AND(G11&gt;=100,G11&lt;150)),"25",IF(AND(B11="Vo_Phuc",AND(G11&gt;=150,G11&lt;180)),"30",IF(AND(B11="Vo_Phuc",G11&gt;=180),"35",IF(B11="Ceinture","12",IF(B11="Débardeur","10",IF(B11="Surveste","25",IF(AND(B11="Chaussures",G11&lt;42),"10",IF(AND(B11="Chaussures",G11&gt;41),"12",IF(B11="Etiquette","3","")))))))))</f>
        <v/>
      </c>
      <c r="J11" s="53"/>
      <c r="K11" s="52"/>
      <c r="L11" s="19" t="str">
        <f>IF(I11&amp;J11&lt;&gt;"",I11*J11,"")</f>
        <v/>
      </c>
    </row>
    <row r="12" spans="2:13" x14ac:dyDescent="0.3">
      <c r="B12" s="46"/>
      <c r="C12" s="47"/>
      <c r="D12" s="36"/>
      <c r="E12" s="35"/>
      <c r="F12" s="36"/>
      <c r="G12" s="15"/>
      <c r="H12" s="15"/>
      <c r="I12" s="23" t="str">
        <f>IF(AND(B12="Vo_Phuc",AND(G12&gt;=100,G12&lt;150)),"25",IF(AND(B12="Vo_Phuc",AND(G12&gt;=150,G12&lt;180)),"30",IF(AND(B12="Vo_Phuc",G12&gt;=180),"35",IF(B12="Ceinture","12",IF(B12="Débardeur","10",IF(B12="Surveste","25",IF(AND(B12="Chaussures",G12&lt;42),"10",IF(AND(B12="Chaussures",G12&gt;41),"12",IF(B12="Etiquette","3","")))))))))</f>
        <v/>
      </c>
      <c r="J12" s="35"/>
      <c r="K12" s="36"/>
      <c r="L12" s="20" t="str">
        <f t="shared" ref="L12:L30" si="0">IF(I12&amp;J12&lt;&gt;"",I12*J12,"")</f>
        <v/>
      </c>
    </row>
    <row r="13" spans="2:13" x14ac:dyDescent="0.3">
      <c r="B13" s="46"/>
      <c r="C13" s="47"/>
      <c r="D13" s="36"/>
      <c r="E13" s="35"/>
      <c r="F13" s="36"/>
      <c r="G13" s="15"/>
      <c r="H13" s="15"/>
      <c r="I13" s="23" t="str">
        <f t="shared" ref="I13:I30" si="1">IF(AND(B13="Vo_Phuc",AND(G13&gt;=100,G13&lt;150)),"25",IF(AND(B13="Vo_Phuc",AND(G13&gt;=150,G13&lt;180)),"30",IF(AND(B13="Vo_Phuc",G13&gt;=180),"35",IF(B13="Ceinture","12",IF(B13="Débardeur","10",IF(B13="Surveste","25",IF(AND(B13="Chaussures",G13&lt;42),"10",IF(AND(B13="Chaussures",G13&gt;41),"12",IF(B13="Etiquette","3","")))))))))</f>
        <v/>
      </c>
      <c r="J13" s="35"/>
      <c r="K13" s="36"/>
      <c r="L13" s="20" t="str">
        <f t="shared" si="0"/>
        <v/>
      </c>
    </row>
    <row r="14" spans="2:13" x14ac:dyDescent="0.3">
      <c r="B14" s="46"/>
      <c r="C14" s="47"/>
      <c r="D14" s="36"/>
      <c r="E14" s="62"/>
      <c r="F14" s="63"/>
      <c r="G14" s="15"/>
      <c r="H14" s="15"/>
      <c r="I14" s="23" t="str">
        <f t="shared" si="1"/>
        <v/>
      </c>
      <c r="J14" s="35"/>
      <c r="K14" s="36"/>
      <c r="L14" s="20" t="str">
        <f>IF(I14&amp;J14&lt;&gt;"",I14*J14,"")</f>
        <v/>
      </c>
    </row>
    <row r="15" spans="2:13" x14ac:dyDescent="0.3">
      <c r="B15" s="46"/>
      <c r="C15" s="47"/>
      <c r="D15" s="36"/>
      <c r="E15" s="35"/>
      <c r="F15" s="36"/>
      <c r="G15" s="15"/>
      <c r="H15" s="15"/>
      <c r="I15" s="23" t="str">
        <f t="shared" si="1"/>
        <v/>
      </c>
      <c r="J15" s="35"/>
      <c r="K15" s="36"/>
      <c r="L15" s="20" t="str">
        <f>IF(I15&amp;J15&lt;&gt;"",I15*J15,"")</f>
        <v/>
      </c>
    </row>
    <row r="16" spans="2:13" x14ac:dyDescent="0.3">
      <c r="B16" s="46"/>
      <c r="C16" s="47"/>
      <c r="D16" s="36"/>
      <c r="E16" s="35"/>
      <c r="F16" s="36"/>
      <c r="G16" s="15"/>
      <c r="H16" s="15"/>
      <c r="I16" s="23" t="str">
        <f t="shared" si="1"/>
        <v/>
      </c>
      <c r="J16" s="35"/>
      <c r="K16" s="36"/>
      <c r="L16" s="20" t="str">
        <f t="shared" si="0"/>
        <v/>
      </c>
    </row>
    <row r="17" spans="2:12" x14ac:dyDescent="0.3">
      <c r="B17" s="46"/>
      <c r="C17" s="47"/>
      <c r="D17" s="36"/>
      <c r="E17" s="35"/>
      <c r="F17" s="36"/>
      <c r="G17" s="15"/>
      <c r="H17" s="15"/>
      <c r="I17" s="23" t="str">
        <f t="shared" si="1"/>
        <v/>
      </c>
      <c r="J17" s="35"/>
      <c r="K17" s="36"/>
      <c r="L17" s="20" t="str">
        <f t="shared" si="0"/>
        <v/>
      </c>
    </row>
    <row r="18" spans="2:12" x14ac:dyDescent="0.3">
      <c r="B18" s="46"/>
      <c r="C18" s="47"/>
      <c r="D18" s="36"/>
      <c r="E18" s="35"/>
      <c r="F18" s="36"/>
      <c r="G18" s="15"/>
      <c r="H18" s="15"/>
      <c r="I18" s="23" t="str">
        <f t="shared" si="1"/>
        <v/>
      </c>
      <c r="J18" s="35"/>
      <c r="K18" s="36"/>
      <c r="L18" s="20" t="str">
        <f t="shared" si="0"/>
        <v/>
      </c>
    </row>
    <row r="19" spans="2:12" x14ac:dyDescent="0.3">
      <c r="B19" s="46"/>
      <c r="C19" s="47"/>
      <c r="D19" s="36"/>
      <c r="E19" s="35"/>
      <c r="F19" s="36"/>
      <c r="G19" s="15"/>
      <c r="H19" s="15"/>
      <c r="I19" s="23" t="str">
        <f t="shared" si="1"/>
        <v/>
      </c>
      <c r="J19" s="35"/>
      <c r="K19" s="36"/>
      <c r="L19" s="20" t="str">
        <f t="shared" si="0"/>
        <v/>
      </c>
    </row>
    <row r="20" spans="2:12" x14ac:dyDescent="0.3">
      <c r="B20" s="46"/>
      <c r="C20" s="47"/>
      <c r="D20" s="36"/>
      <c r="E20" s="35"/>
      <c r="F20" s="36"/>
      <c r="G20" s="15"/>
      <c r="H20" s="15"/>
      <c r="I20" s="23" t="str">
        <f t="shared" si="1"/>
        <v/>
      </c>
      <c r="J20" s="35"/>
      <c r="K20" s="36"/>
      <c r="L20" s="20" t="str">
        <f t="shared" si="0"/>
        <v/>
      </c>
    </row>
    <row r="21" spans="2:12" x14ac:dyDescent="0.3">
      <c r="B21" s="46"/>
      <c r="C21" s="47"/>
      <c r="D21" s="36"/>
      <c r="E21" s="35"/>
      <c r="F21" s="36"/>
      <c r="G21" s="15"/>
      <c r="H21" s="15"/>
      <c r="I21" s="23" t="str">
        <f t="shared" si="1"/>
        <v/>
      </c>
      <c r="J21" s="35"/>
      <c r="K21" s="36"/>
      <c r="L21" s="20" t="str">
        <f t="shared" si="0"/>
        <v/>
      </c>
    </row>
    <row r="22" spans="2:12" x14ac:dyDescent="0.3">
      <c r="B22" s="46"/>
      <c r="C22" s="47"/>
      <c r="D22" s="36"/>
      <c r="E22" s="35"/>
      <c r="F22" s="36"/>
      <c r="G22" s="15"/>
      <c r="H22" s="15"/>
      <c r="I22" s="23" t="str">
        <f t="shared" si="1"/>
        <v/>
      </c>
      <c r="J22" s="35"/>
      <c r="K22" s="36"/>
      <c r="L22" s="20" t="str">
        <f t="shared" si="0"/>
        <v/>
      </c>
    </row>
    <row r="23" spans="2:12" x14ac:dyDescent="0.3">
      <c r="B23" s="46"/>
      <c r="C23" s="47"/>
      <c r="D23" s="36"/>
      <c r="E23" s="35"/>
      <c r="F23" s="36"/>
      <c r="G23" s="15"/>
      <c r="H23" s="15"/>
      <c r="I23" s="23" t="str">
        <f t="shared" si="1"/>
        <v/>
      </c>
      <c r="J23" s="35"/>
      <c r="K23" s="36"/>
      <c r="L23" s="20" t="str">
        <f t="shared" si="0"/>
        <v/>
      </c>
    </row>
    <row r="24" spans="2:12" x14ac:dyDescent="0.3">
      <c r="B24" s="46"/>
      <c r="C24" s="47"/>
      <c r="D24" s="36"/>
      <c r="E24" s="35"/>
      <c r="F24" s="36"/>
      <c r="G24" s="15"/>
      <c r="H24" s="15"/>
      <c r="I24" s="23" t="str">
        <f t="shared" si="1"/>
        <v/>
      </c>
      <c r="J24" s="35"/>
      <c r="K24" s="36"/>
      <c r="L24" s="20" t="str">
        <f t="shared" si="0"/>
        <v/>
      </c>
    </row>
    <row r="25" spans="2:12" x14ac:dyDescent="0.3">
      <c r="B25" s="46"/>
      <c r="C25" s="47"/>
      <c r="D25" s="36"/>
      <c r="E25" s="35"/>
      <c r="F25" s="36"/>
      <c r="G25" s="15"/>
      <c r="H25" s="15"/>
      <c r="I25" s="23" t="str">
        <f t="shared" si="1"/>
        <v/>
      </c>
      <c r="J25" s="35"/>
      <c r="K25" s="36"/>
      <c r="L25" s="20" t="str">
        <f t="shared" si="0"/>
        <v/>
      </c>
    </row>
    <row r="26" spans="2:12" x14ac:dyDescent="0.3">
      <c r="B26" s="46"/>
      <c r="C26" s="47"/>
      <c r="D26" s="36"/>
      <c r="E26" s="35"/>
      <c r="F26" s="36"/>
      <c r="G26" s="15"/>
      <c r="H26" s="15"/>
      <c r="I26" s="23" t="str">
        <f t="shared" si="1"/>
        <v/>
      </c>
      <c r="J26" s="35"/>
      <c r="K26" s="36"/>
      <c r="L26" s="20" t="str">
        <f t="shared" si="0"/>
        <v/>
      </c>
    </row>
    <row r="27" spans="2:12" x14ac:dyDescent="0.3">
      <c r="B27" s="46"/>
      <c r="C27" s="47"/>
      <c r="D27" s="36"/>
      <c r="E27" s="35"/>
      <c r="F27" s="36"/>
      <c r="G27" s="15"/>
      <c r="H27" s="15"/>
      <c r="I27" s="23" t="str">
        <f t="shared" si="1"/>
        <v/>
      </c>
      <c r="J27" s="35"/>
      <c r="K27" s="36"/>
      <c r="L27" s="20" t="str">
        <f t="shared" si="0"/>
        <v/>
      </c>
    </row>
    <row r="28" spans="2:12" x14ac:dyDescent="0.3">
      <c r="B28" s="46"/>
      <c r="C28" s="47"/>
      <c r="D28" s="36"/>
      <c r="E28" s="35"/>
      <c r="F28" s="36"/>
      <c r="G28" s="15"/>
      <c r="H28" s="15"/>
      <c r="I28" s="23" t="str">
        <f t="shared" si="1"/>
        <v/>
      </c>
      <c r="J28" s="35"/>
      <c r="K28" s="36"/>
      <c r="L28" s="20" t="str">
        <f t="shared" si="0"/>
        <v/>
      </c>
    </row>
    <row r="29" spans="2:12" x14ac:dyDescent="0.3">
      <c r="B29" s="46"/>
      <c r="C29" s="47"/>
      <c r="D29" s="36"/>
      <c r="E29" s="35"/>
      <c r="F29" s="36"/>
      <c r="G29" s="15"/>
      <c r="H29" s="15"/>
      <c r="I29" s="23" t="str">
        <f t="shared" si="1"/>
        <v/>
      </c>
      <c r="J29" s="35"/>
      <c r="K29" s="36"/>
      <c r="L29" s="20" t="str">
        <f t="shared" si="0"/>
        <v/>
      </c>
    </row>
    <row r="30" spans="2:12" ht="17.25" thickBot="1" x14ac:dyDescent="0.35">
      <c r="B30" s="60"/>
      <c r="C30" s="61"/>
      <c r="D30" s="59"/>
      <c r="E30" s="58"/>
      <c r="F30" s="59"/>
      <c r="G30" s="26"/>
      <c r="H30" s="27"/>
      <c r="I30" s="23" t="str">
        <f t="shared" si="1"/>
        <v/>
      </c>
      <c r="J30" s="58"/>
      <c r="K30" s="59"/>
      <c r="L30" s="22" t="str">
        <f t="shared" si="0"/>
        <v/>
      </c>
    </row>
    <row r="31" spans="2:12" ht="17.25" thickBot="1" x14ac:dyDescent="0.35">
      <c r="B31" s="7"/>
      <c r="C31" s="7"/>
      <c r="D31" s="7"/>
      <c r="E31" s="7"/>
      <c r="F31" s="7"/>
      <c r="H31" s="32" t="s">
        <v>14</v>
      </c>
      <c r="I31" s="32"/>
      <c r="J31" s="33" t="str">
        <f>IF(SUM(J11:J30)&lt;&gt;0,SUM(J11:J30),"")</f>
        <v/>
      </c>
      <c r="K31" s="33"/>
      <c r="L31" s="8" t="str">
        <f>IF(SUM(L11:L30)&lt;&gt;0,SUM(L11:L30),"")</f>
        <v/>
      </c>
    </row>
    <row r="32" spans="2:12" ht="13.5" customHeight="1" thickBot="1" x14ac:dyDescent="0.35">
      <c r="H32" s="11"/>
      <c r="I32" s="11"/>
      <c r="J32" s="12"/>
      <c r="K32" s="12"/>
      <c r="L32" s="13"/>
    </row>
    <row r="33" spans="2:12" ht="17.25" thickBot="1" x14ac:dyDescent="0.35">
      <c r="B33" s="54" t="s">
        <v>6</v>
      </c>
      <c r="C33" s="55"/>
      <c r="D33" s="56"/>
      <c r="E33" s="38" t="s">
        <v>10</v>
      </c>
      <c r="F33" s="57"/>
      <c r="G33" s="1" t="s">
        <v>11</v>
      </c>
      <c r="H33" s="1" t="s">
        <v>7</v>
      </c>
      <c r="I33" s="1" t="s">
        <v>8</v>
      </c>
      <c r="J33" s="54" t="s">
        <v>9</v>
      </c>
      <c r="K33" s="56"/>
      <c r="L33" s="1" t="s">
        <v>12</v>
      </c>
    </row>
    <row r="34" spans="2:12" x14ac:dyDescent="0.3">
      <c r="B34" s="50"/>
      <c r="C34" s="51"/>
      <c r="D34" s="52"/>
      <c r="E34" s="53"/>
      <c r="F34" s="52"/>
      <c r="G34" s="14"/>
      <c r="H34" s="14"/>
      <c r="I34" s="28" t="str">
        <f>IF(AND(B34="Vo_Phuc",AND(G34&gt;=100,G34&lt;150)),"25",IF(AND(B34="Vo_Phuc",AND(G34&gt;=150,G34&lt;180)),"30",IF(AND(B34="Vo_Phuc",G34&gt;=180),"35",IF(B34="Ceinture","12",IF(B34="Débardeur","10",IF(B34="Surveste","25",IF(AND(B34="Chaussures",G34&lt;42),"10",IF(AND(B34="Chaussures",G34&gt;41),"12",IF(B34="Etiquette","3","")))))))))</f>
        <v/>
      </c>
      <c r="J34" s="53"/>
      <c r="K34" s="52"/>
      <c r="L34" s="19" t="str">
        <f>IF(I34&amp;J34&lt;&gt;"",I34*J34,"")</f>
        <v/>
      </c>
    </row>
    <row r="35" spans="2:12" x14ac:dyDescent="0.3">
      <c r="B35" s="46"/>
      <c r="C35" s="47"/>
      <c r="D35" s="36"/>
      <c r="E35" s="35"/>
      <c r="F35" s="36"/>
      <c r="G35" s="15"/>
      <c r="H35" s="15"/>
      <c r="I35" s="23" t="str">
        <f>IF(AND(B35="Vo_Phuc",AND(G35&gt;=100,G35&lt;150)),"25",IF(AND(B35="Vo_Phuc",AND(G35&gt;=150,G35&lt;180)),"30",IF(AND(B35="Vo_Phuc",G35&gt;=180),"35",IF(B35="Ceinture","12",IF(B35="Débardeur","10",IF(B35="Surveste","25",IF(AND(B35="Chaussures",G35&lt;42),"10",IF(AND(B35="Chaussures",G35&gt;41),"12",IF(B35="Etiquette","3","")))))))))</f>
        <v/>
      </c>
      <c r="J35" s="35"/>
      <c r="K35" s="36"/>
      <c r="L35" s="20" t="str">
        <f t="shared" ref="L35:L56" si="2">IF(I35&amp;J35&lt;&gt;"",I35*J35,"")</f>
        <v/>
      </c>
    </row>
    <row r="36" spans="2:12" x14ac:dyDescent="0.3">
      <c r="B36" s="46"/>
      <c r="C36" s="47"/>
      <c r="D36" s="36"/>
      <c r="E36" s="35"/>
      <c r="F36" s="36"/>
      <c r="G36" s="16"/>
      <c r="H36" s="16"/>
      <c r="I36" s="23" t="str">
        <f t="shared" ref="I36:I56" si="3">IF(AND(B36="Vo_Phuc",AND(G36&gt;=100,G36&lt;150)),"25",IF(AND(B36="Vo_Phuc",AND(G36&gt;=150,G36&lt;180)),"30",IF(AND(B36="Vo_Phuc",G36&gt;=180),"35",IF(B36="Ceinture","12",IF(B36="Débardeur","10",IF(B36="Surveste","25",IF(AND(B36="Chaussures",G36&lt;42),"10",IF(AND(B36="Chaussures",G36&gt;41),"12",IF(B36="Etiquette","3","")))))))))</f>
        <v/>
      </c>
      <c r="J36" s="35"/>
      <c r="K36" s="36"/>
      <c r="L36" s="20" t="str">
        <f t="shared" si="2"/>
        <v/>
      </c>
    </row>
    <row r="37" spans="2:12" x14ac:dyDescent="0.3">
      <c r="B37" s="46"/>
      <c r="C37" s="47"/>
      <c r="D37" s="36"/>
      <c r="E37" s="35"/>
      <c r="F37" s="36"/>
      <c r="G37" s="16"/>
      <c r="H37" s="16"/>
      <c r="I37" s="23" t="str">
        <f t="shared" si="3"/>
        <v/>
      </c>
      <c r="J37" s="35"/>
      <c r="K37" s="36"/>
      <c r="L37" s="20" t="str">
        <f t="shared" si="2"/>
        <v/>
      </c>
    </row>
    <row r="38" spans="2:12" x14ac:dyDescent="0.3">
      <c r="B38" s="46"/>
      <c r="C38" s="47"/>
      <c r="D38" s="36"/>
      <c r="E38" s="35"/>
      <c r="F38" s="36"/>
      <c r="G38" s="16"/>
      <c r="H38" s="16"/>
      <c r="I38" s="23" t="str">
        <f t="shared" si="3"/>
        <v/>
      </c>
      <c r="J38" s="35"/>
      <c r="K38" s="36"/>
      <c r="L38" s="20" t="str">
        <f t="shared" si="2"/>
        <v/>
      </c>
    </row>
    <row r="39" spans="2:12" x14ac:dyDescent="0.3">
      <c r="B39" s="46"/>
      <c r="C39" s="47"/>
      <c r="D39" s="36"/>
      <c r="E39" s="35"/>
      <c r="F39" s="36"/>
      <c r="G39" s="16"/>
      <c r="H39" s="16"/>
      <c r="I39" s="23" t="str">
        <f t="shared" si="3"/>
        <v/>
      </c>
      <c r="J39" s="35"/>
      <c r="K39" s="36"/>
      <c r="L39" s="20" t="str">
        <f t="shared" si="2"/>
        <v/>
      </c>
    </row>
    <row r="40" spans="2:12" x14ac:dyDescent="0.3">
      <c r="B40" s="46"/>
      <c r="C40" s="47"/>
      <c r="D40" s="36"/>
      <c r="E40" s="35"/>
      <c r="F40" s="36"/>
      <c r="G40" s="16"/>
      <c r="H40" s="16"/>
      <c r="I40" s="23" t="str">
        <f t="shared" si="3"/>
        <v/>
      </c>
      <c r="J40" s="35"/>
      <c r="K40" s="36"/>
      <c r="L40" s="20" t="str">
        <f t="shared" si="2"/>
        <v/>
      </c>
    </row>
    <row r="41" spans="2:12" x14ac:dyDescent="0.3">
      <c r="B41" s="46"/>
      <c r="C41" s="47"/>
      <c r="D41" s="36"/>
      <c r="E41" s="35"/>
      <c r="F41" s="36"/>
      <c r="G41" s="16"/>
      <c r="H41" s="16"/>
      <c r="I41" s="23" t="str">
        <f t="shared" si="3"/>
        <v/>
      </c>
      <c r="J41" s="35"/>
      <c r="K41" s="36"/>
      <c r="L41" s="20" t="str">
        <f t="shared" si="2"/>
        <v/>
      </c>
    </row>
    <row r="42" spans="2:12" x14ac:dyDescent="0.3">
      <c r="B42" s="46"/>
      <c r="C42" s="47"/>
      <c r="D42" s="36"/>
      <c r="E42" s="35"/>
      <c r="F42" s="36"/>
      <c r="G42" s="16"/>
      <c r="H42" s="16"/>
      <c r="I42" s="23" t="str">
        <f t="shared" si="3"/>
        <v/>
      </c>
      <c r="J42" s="35"/>
      <c r="K42" s="36"/>
      <c r="L42" s="20" t="str">
        <f t="shared" si="2"/>
        <v/>
      </c>
    </row>
    <row r="43" spans="2:12" x14ac:dyDescent="0.3">
      <c r="B43" s="46"/>
      <c r="C43" s="47"/>
      <c r="D43" s="36"/>
      <c r="E43" s="35"/>
      <c r="F43" s="36"/>
      <c r="G43" s="16"/>
      <c r="H43" s="16"/>
      <c r="I43" s="23" t="str">
        <f t="shared" si="3"/>
        <v/>
      </c>
      <c r="J43" s="35"/>
      <c r="K43" s="36"/>
      <c r="L43" s="20" t="str">
        <f t="shared" si="2"/>
        <v/>
      </c>
    </row>
    <row r="44" spans="2:12" x14ac:dyDescent="0.3">
      <c r="B44" s="46"/>
      <c r="C44" s="47"/>
      <c r="D44" s="36"/>
      <c r="E44" s="35"/>
      <c r="F44" s="36"/>
      <c r="G44" s="16"/>
      <c r="H44" s="16"/>
      <c r="I44" s="23" t="str">
        <f t="shared" si="3"/>
        <v/>
      </c>
      <c r="J44" s="35"/>
      <c r="K44" s="36"/>
      <c r="L44" s="20" t="str">
        <f t="shared" si="2"/>
        <v/>
      </c>
    </row>
    <row r="45" spans="2:12" x14ac:dyDescent="0.3">
      <c r="B45" s="46"/>
      <c r="C45" s="47"/>
      <c r="D45" s="36"/>
      <c r="E45" s="35"/>
      <c r="F45" s="36"/>
      <c r="G45" s="16"/>
      <c r="H45" s="16"/>
      <c r="I45" s="23" t="str">
        <f t="shared" si="3"/>
        <v/>
      </c>
      <c r="J45" s="35"/>
      <c r="K45" s="36"/>
      <c r="L45" s="20" t="str">
        <f t="shared" si="2"/>
        <v/>
      </c>
    </row>
    <row r="46" spans="2:12" x14ac:dyDescent="0.3">
      <c r="B46" s="46"/>
      <c r="C46" s="47"/>
      <c r="D46" s="36"/>
      <c r="E46" s="35"/>
      <c r="F46" s="36"/>
      <c r="G46" s="16"/>
      <c r="H46" s="16"/>
      <c r="I46" s="23" t="str">
        <f t="shared" si="3"/>
        <v/>
      </c>
      <c r="J46" s="35"/>
      <c r="K46" s="36"/>
      <c r="L46" s="20" t="str">
        <f t="shared" si="2"/>
        <v/>
      </c>
    </row>
    <row r="47" spans="2:12" x14ac:dyDescent="0.3">
      <c r="B47" s="46"/>
      <c r="C47" s="47"/>
      <c r="D47" s="36"/>
      <c r="E47" s="35"/>
      <c r="F47" s="36"/>
      <c r="G47" s="16"/>
      <c r="H47" s="16"/>
      <c r="I47" s="23" t="str">
        <f t="shared" si="3"/>
        <v/>
      </c>
      <c r="J47" s="35"/>
      <c r="K47" s="36"/>
      <c r="L47" s="20" t="str">
        <f t="shared" si="2"/>
        <v/>
      </c>
    </row>
    <row r="48" spans="2:12" x14ac:dyDescent="0.3">
      <c r="B48" s="46"/>
      <c r="C48" s="47"/>
      <c r="D48" s="36"/>
      <c r="E48" s="35"/>
      <c r="F48" s="36"/>
      <c r="G48" s="16"/>
      <c r="H48" s="16"/>
      <c r="I48" s="23" t="str">
        <f t="shared" si="3"/>
        <v/>
      </c>
      <c r="J48" s="35"/>
      <c r="K48" s="36"/>
      <c r="L48" s="20" t="str">
        <f t="shared" si="2"/>
        <v/>
      </c>
    </row>
    <row r="49" spans="2:12" x14ac:dyDescent="0.3">
      <c r="B49" s="46"/>
      <c r="C49" s="47"/>
      <c r="D49" s="36"/>
      <c r="E49" s="35"/>
      <c r="F49" s="36"/>
      <c r="G49" s="16"/>
      <c r="H49" s="16"/>
      <c r="I49" s="23" t="str">
        <f t="shared" si="3"/>
        <v/>
      </c>
      <c r="J49" s="35"/>
      <c r="K49" s="36"/>
      <c r="L49" s="20" t="str">
        <f t="shared" si="2"/>
        <v/>
      </c>
    </row>
    <row r="50" spans="2:12" x14ac:dyDescent="0.3">
      <c r="B50" s="46"/>
      <c r="C50" s="47"/>
      <c r="D50" s="36"/>
      <c r="E50" s="35"/>
      <c r="F50" s="36"/>
      <c r="G50" s="16"/>
      <c r="H50" s="16"/>
      <c r="I50" s="23" t="str">
        <f t="shared" si="3"/>
        <v/>
      </c>
      <c r="J50" s="35"/>
      <c r="K50" s="36"/>
      <c r="L50" s="20" t="str">
        <f t="shared" si="2"/>
        <v/>
      </c>
    </row>
    <row r="51" spans="2:12" x14ac:dyDescent="0.3">
      <c r="B51" s="46"/>
      <c r="C51" s="47"/>
      <c r="D51" s="36"/>
      <c r="E51" s="35"/>
      <c r="F51" s="36"/>
      <c r="G51" s="16"/>
      <c r="H51" s="16"/>
      <c r="I51" s="23" t="str">
        <f t="shared" si="3"/>
        <v/>
      </c>
      <c r="J51" s="35"/>
      <c r="K51" s="36"/>
      <c r="L51" s="20" t="str">
        <f t="shared" si="2"/>
        <v/>
      </c>
    </row>
    <row r="52" spans="2:12" x14ac:dyDescent="0.3">
      <c r="B52" s="46"/>
      <c r="C52" s="47"/>
      <c r="D52" s="36"/>
      <c r="E52" s="35"/>
      <c r="F52" s="36"/>
      <c r="G52" s="16"/>
      <c r="H52" s="16"/>
      <c r="I52" s="23" t="str">
        <f t="shared" si="3"/>
        <v/>
      </c>
      <c r="J52" s="35"/>
      <c r="K52" s="36"/>
      <c r="L52" s="20" t="str">
        <f t="shared" si="2"/>
        <v/>
      </c>
    </row>
    <row r="53" spans="2:12" x14ac:dyDescent="0.3">
      <c r="B53" s="46"/>
      <c r="C53" s="47"/>
      <c r="D53" s="36"/>
      <c r="E53" s="35"/>
      <c r="F53" s="36"/>
      <c r="G53" s="16"/>
      <c r="H53" s="16"/>
      <c r="I53" s="23" t="str">
        <f t="shared" si="3"/>
        <v/>
      </c>
      <c r="J53" s="35"/>
      <c r="K53" s="36"/>
      <c r="L53" s="20" t="str">
        <f t="shared" si="2"/>
        <v/>
      </c>
    </row>
    <row r="54" spans="2:12" x14ac:dyDescent="0.3">
      <c r="B54" s="46"/>
      <c r="C54" s="47"/>
      <c r="D54" s="36"/>
      <c r="E54" s="35"/>
      <c r="F54" s="36"/>
      <c r="G54" s="16"/>
      <c r="H54" s="16"/>
      <c r="I54" s="23" t="str">
        <f t="shared" si="3"/>
        <v/>
      </c>
      <c r="J54" s="35"/>
      <c r="K54" s="36"/>
      <c r="L54" s="20" t="str">
        <f t="shared" si="2"/>
        <v/>
      </c>
    </row>
    <row r="55" spans="2:12" x14ac:dyDescent="0.3">
      <c r="B55" s="46"/>
      <c r="C55" s="47"/>
      <c r="D55" s="36"/>
      <c r="E55" s="35"/>
      <c r="F55" s="36"/>
      <c r="G55" s="16"/>
      <c r="H55" s="16"/>
      <c r="I55" s="23" t="str">
        <f>IF(AND(B55="Vo_Phuc",AND(G55&gt;=100,G55&lt;150)),"25",IF(AND(B55="Vo_Phuc",AND(G55&gt;=150,G55&lt;180)),"30",IF(AND(B55="Vo_Phuc",G55&gt;=180),"35",IF(B55="Ceinture","12",IF(B55="Débardeur","10",IF(B55="Surveste","25",IF(AND(B55="Chaussures",G55&lt;42),"10",IF(AND(B55="Chaussures",G55&gt;41),"12",IF(B55="Etiquette","3","")))))))))</f>
        <v/>
      </c>
      <c r="J55" s="35"/>
      <c r="K55" s="36"/>
      <c r="L55" s="20" t="str">
        <f t="shared" si="2"/>
        <v/>
      </c>
    </row>
    <row r="56" spans="2:12" ht="17.25" thickBot="1" x14ac:dyDescent="0.35">
      <c r="B56" s="42"/>
      <c r="C56" s="43"/>
      <c r="D56" s="44"/>
      <c r="E56" s="45"/>
      <c r="F56" s="44"/>
      <c r="G56" s="17"/>
      <c r="H56" s="17"/>
      <c r="I56" s="23" t="str">
        <f t="shared" si="3"/>
        <v/>
      </c>
      <c r="J56" s="45"/>
      <c r="K56" s="44"/>
      <c r="L56" s="21" t="str">
        <f t="shared" si="2"/>
        <v/>
      </c>
    </row>
    <row r="57" spans="2:12" ht="17.25" thickBot="1" x14ac:dyDescent="0.35">
      <c r="H57" s="32" t="s">
        <v>15</v>
      </c>
      <c r="I57" s="32"/>
      <c r="J57" s="33" t="str">
        <f>IF(SUM(J34:J56)&lt;&gt;0,SUM(J34:J56),"")</f>
        <v/>
      </c>
      <c r="K57" s="33"/>
      <c r="L57" s="8" t="str">
        <f>IF(SUM(L34:L56)&lt;&gt;0,SUM(L34:L56),"")</f>
        <v/>
      </c>
    </row>
    <row r="58" spans="2:12" ht="17.25" thickBot="1" x14ac:dyDescent="0.35"/>
    <row r="59" spans="2:12" ht="17.25" thickBot="1" x14ac:dyDescent="0.35">
      <c r="H59" s="9" t="s">
        <v>16</v>
      </c>
      <c r="I59" s="9"/>
      <c r="J59" s="34" t="str">
        <f>IF(AND(J31="",J57=""),"",SUM(J31,J57))</f>
        <v/>
      </c>
      <c r="K59" s="34"/>
      <c r="L59" s="10" t="str">
        <f>IF(AND(L31="",L57=""),"",SUM(L31,L57))</f>
        <v/>
      </c>
    </row>
    <row r="60" spans="2:12" ht="17.25" thickBot="1" x14ac:dyDescent="0.35"/>
    <row r="61" spans="2:12" ht="17.25" thickBot="1" x14ac:dyDescent="0.35">
      <c r="D61" s="48" t="s">
        <v>17</v>
      </c>
      <c r="E61" s="48"/>
      <c r="F61" s="48"/>
      <c r="G61" s="48"/>
      <c r="H61" s="48"/>
      <c r="I61" s="48"/>
      <c r="J61" s="48"/>
      <c r="K61" s="49"/>
      <c r="L61" s="18"/>
    </row>
    <row r="62" spans="2:12" ht="17.25" thickBot="1" x14ac:dyDescent="0.35"/>
    <row r="63" spans="2:12" ht="17.25" thickBot="1" x14ac:dyDescent="0.35">
      <c r="E63" s="38" t="s">
        <v>20</v>
      </c>
      <c r="F63" s="39"/>
      <c r="G63" s="40"/>
      <c r="H63" s="41"/>
      <c r="J63" s="37" t="s">
        <v>18</v>
      </c>
      <c r="K63" s="37"/>
      <c r="L63" s="8" t="str">
        <f>IF(L61="",L59,L59+L61)</f>
        <v/>
      </c>
    </row>
  </sheetData>
  <sheetProtection algorithmName="SHA-512" hashValue="mY1pTwXhxZwiBjnSvLxJkRSebChlQ8JP2hCAHdbgp7dTTsisdv7WdeGv8sIDNzVN89Q6KuxkFbFZP4zhMVMp4A==" saltValue="DRKsKi8fQ9USTxD+BL62jQ==" spinCount="100000" sheet="1" objects="1" scenarios="1" selectLockedCells="1"/>
  <mergeCells count="155">
    <mergeCell ref="C4:F4"/>
    <mergeCell ref="C3:F3"/>
    <mergeCell ref="B8:C8"/>
    <mergeCell ref="D8:E8"/>
    <mergeCell ref="B13:D13"/>
    <mergeCell ref="B14:D14"/>
    <mergeCell ref="B15:D15"/>
    <mergeCell ref="B16:D16"/>
    <mergeCell ref="J10:K10"/>
    <mergeCell ref="J11:K11"/>
    <mergeCell ref="B10:D10"/>
    <mergeCell ref="E10:F10"/>
    <mergeCell ref="D5:F5"/>
    <mergeCell ref="I3:M3"/>
    <mergeCell ref="I4:M4"/>
    <mergeCell ref="I5:M5"/>
    <mergeCell ref="K6:M6"/>
    <mergeCell ref="B27:D27"/>
    <mergeCell ref="B28:D28"/>
    <mergeCell ref="B29:D29"/>
    <mergeCell ref="B30:D30"/>
    <mergeCell ref="E11:F11"/>
    <mergeCell ref="E12:F12"/>
    <mergeCell ref="E13:F13"/>
    <mergeCell ref="E14:F14"/>
    <mergeCell ref="E15:F15"/>
    <mergeCell ref="E16:F16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22:D22"/>
    <mergeCell ref="B11:D11"/>
    <mergeCell ref="B12:D12"/>
    <mergeCell ref="E27:F27"/>
    <mergeCell ref="E28:F28"/>
    <mergeCell ref="E29:F29"/>
    <mergeCell ref="E30:F30"/>
    <mergeCell ref="J12:K12"/>
    <mergeCell ref="J13:K13"/>
    <mergeCell ref="J14:K14"/>
    <mergeCell ref="J15:K15"/>
    <mergeCell ref="J16:K16"/>
    <mergeCell ref="J17:K17"/>
    <mergeCell ref="E23:F23"/>
    <mergeCell ref="E24:F24"/>
    <mergeCell ref="E25:F25"/>
    <mergeCell ref="E26:F26"/>
    <mergeCell ref="E17:F17"/>
    <mergeCell ref="E18:F18"/>
    <mergeCell ref="E19:F19"/>
    <mergeCell ref="E20:F20"/>
    <mergeCell ref="E21:F21"/>
    <mergeCell ref="E22:F22"/>
    <mergeCell ref="J24:K24"/>
    <mergeCell ref="J25:K25"/>
    <mergeCell ref="J26:K26"/>
    <mergeCell ref="J27:K27"/>
    <mergeCell ref="J18:K18"/>
    <mergeCell ref="J19:K19"/>
    <mergeCell ref="J20:K20"/>
    <mergeCell ref="J21:K21"/>
    <mergeCell ref="J22:K22"/>
    <mergeCell ref="J23:K23"/>
    <mergeCell ref="J35:K35"/>
    <mergeCell ref="J28:K28"/>
    <mergeCell ref="J29:K29"/>
    <mergeCell ref="J30:K30"/>
    <mergeCell ref="H31:I31"/>
    <mergeCell ref="J31:K31"/>
    <mergeCell ref="B34:D34"/>
    <mergeCell ref="E34:F34"/>
    <mergeCell ref="J34:K34"/>
    <mergeCell ref="B33:D33"/>
    <mergeCell ref="E33:F33"/>
    <mergeCell ref="J33:K33"/>
    <mergeCell ref="B38:D38"/>
    <mergeCell ref="B39:D39"/>
    <mergeCell ref="B40:D40"/>
    <mergeCell ref="J42:K42"/>
    <mergeCell ref="J43:K43"/>
    <mergeCell ref="J44:K44"/>
    <mergeCell ref="J45:K45"/>
    <mergeCell ref="E53:F53"/>
    <mergeCell ref="E54:F54"/>
    <mergeCell ref="B41:D41"/>
    <mergeCell ref="B35:D35"/>
    <mergeCell ref="E35:F35"/>
    <mergeCell ref="E44:F44"/>
    <mergeCell ref="E45:F45"/>
    <mergeCell ref="E46:F46"/>
    <mergeCell ref="B54:D54"/>
    <mergeCell ref="E36:F36"/>
    <mergeCell ref="E37:F37"/>
    <mergeCell ref="E38:F38"/>
    <mergeCell ref="E39:F39"/>
    <mergeCell ref="E40:F40"/>
    <mergeCell ref="B48:D48"/>
    <mergeCell ref="B49:D49"/>
    <mergeCell ref="B50:D50"/>
    <mergeCell ref="B51:D51"/>
    <mergeCell ref="B52:D52"/>
    <mergeCell ref="B53:D53"/>
    <mergeCell ref="E43:F43"/>
    <mergeCell ref="B47:D47"/>
    <mergeCell ref="B36:D36"/>
    <mergeCell ref="B37:D37"/>
    <mergeCell ref="B42:D42"/>
    <mergeCell ref="B43:D43"/>
    <mergeCell ref="B44:D44"/>
    <mergeCell ref="B45:D45"/>
    <mergeCell ref="B46:D46"/>
    <mergeCell ref="J63:K63"/>
    <mergeCell ref="E63:F63"/>
    <mergeCell ref="G63:H63"/>
    <mergeCell ref="J52:K52"/>
    <mergeCell ref="J53:K53"/>
    <mergeCell ref="J54:K54"/>
    <mergeCell ref="J55:K55"/>
    <mergeCell ref="B56:D56"/>
    <mergeCell ref="E56:F56"/>
    <mergeCell ref="J56:K56"/>
    <mergeCell ref="E55:F55"/>
    <mergeCell ref="B55:D55"/>
    <mergeCell ref="D61:K61"/>
    <mergeCell ref="E52:F52"/>
    <mergeCell ref="B2:F2"/>
    <mergeCell ref="H2:L2"/>
    <mergeCell ref="H57:I57"/>
    <mergeCell ref="J57:K57"/>
    <mergeCell ref="J59:K59"/>
    <mergeCell ref="J46:K46"/>
    <mergeCell ref="J47:K47"/>
    <mergeCell ref="J48:K48"/>
    <mergeCell ref="J49:K49"/>
    <mergeCell ref="J50:K50"/>
    <mergeCell ref="J51:K51"/>
    <mergeCell ref="J40:K40"/>
    <mergeCell ref="J41:K41"/>
    <mergeCell ref="J36:K36"/>
    <mergeCell ref="J37:K37"/>
    <mergeCell ref="J38:K38"/>
    <mergeCell ref="J39:K39"/>
    <mergeCell ref="E47:F47"/>
    <mergeCell ref="E48:F48"/>
    <mergeCell ref="E49:F49"/>
    <mergeCell ref="E50:F50"/>
    <mergeCell ref="E51:F51"/>
    <mergeCell ref="E41:F41"/>
    <mergeCell ref="E42:F42"/>
  </mergeCells>
  <dataValidations disablePrompts="1" xWindow="651" yWindow="569" count="5">
    <dataValidation type="list" allowBlank="1" showInputMessage="1" showErrorMessage="1" sqref="B34:D56 B12:D30" xr:uid="{0863B181-8FB1-40ED-B474-1FEFAE818463}">
      <formula1>articles</formula1>
    </dataValidation>
    <dataValidation type="list" allowBlank="1" showInputMessage="1" showErrorMessage="1" errorTitle="Saisie incorrecte" error="Veuillez saisir une référence dans la liste déroulante" promptTitle="Taille et pointure" prompt="Merci de sélectionner la taille ou la pointure correspondant à l'article si nécessaire" sqref="G34:G56 G11:G30" xr:uid="{54DCF350-6489-4EFE-84DD-6F177112D646}">
      <formula1>INDIRECT($B11)</formula1>
    </dataValidation>
    <dataValidation type="list" allowBlank="1" showInputMessage="1" showErrorMessage="1" errorTitle="Saisie incorrecte" error="Veuillez sélectionner une référence dans la liste déroulante" promptTitle="Couleur" prompt="Pour les débardeurs et les ceintures sélectionnez la couleur désirée dans la liste déroulante" sqref="H11:H30 H34:H56" xr:uid="{9B9728AF-A2D5-4D89-9EE2-6812EA6389DB}">
      <formula1>IF(OR($B11="Débardeur",$B11="Ceinture"),couleur,"")</formula1>
    </dataValidation>
    <dataValidation type="list" allowBlank="1" showInputMessage="1" showErrorMessage="1" errorTitle="Saisie incorrecte" error="Veuillez sélectionner un article dans la liste déroulante" promptTitle="Article" prompt="Veuillez sélectionner l'article dans la liste déroulante" sqref="B11:D11" xr:uid="{68DFD545-17E8-486B-B92B-D5C40547E5F6}">
      <formula1>articles</formula1>
    </dataValidation>
    <dataValidation allowBlank="1" showInputMessage="1" showErrorMessage="1" promptTitle="Prénom" prompt="Pour les commande de vo-phuc seulement vous pouvez indiquer un prénom pour personalier le Vo Phuc" sqref="E11:F30" xr:uid="{6C4FD2EA-2B41-4A35-B9B1-3C053D1BB355}"/>
  </dataValidations>
  <printOptions horizontalCentered="1" verticalCentered="1"/>
  <pageMargins left="0.25" right="0.25260416666666669" top="0.75" bottom="0.75" header="0.3" footer="0.3"/>
  <pageSetup paperSize="9" scale="97" orientation="landscape" horizontalDpi="4294967293" verticalDpi="4294967293" r:id="rId1"/>
  <headerFooter differentFirst="1">
    <firstHeader>&amp;C&amp;26Commande Clubs Minh Long France saison 2025-2026</firstHeader>
  </headerFooter>
  <rowBreaks count="1" manualBreakCount="1">
    <brk id="3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58E4E-B798-4944-80B2-AE6CCB3B946C}">
  <dimension ref="A1:L18"/>
  <sheetViews>
    <sheetView workbookViewId="0">
      <selection activeCell="A8" sqref="A8"/>
    </sheetView>
  </sheetViews>
  <sheetFormatPr baseColWidth="10" defaultRowHeight="16.5" x14ac:dyDescent="0.3"/>
  <sheetData>
    <row r="1" spans="1:12" x14ac:dyDescent="0.3">
      <c r="A1" t="s">
        <v>21</v>
      </c>
      <c r="D1" t="s">
        <v>40</v>
      </c>
      <c r="F1" t="s">
        <v>23</v>
      </c>
      <c r="H1" t="s">
        <v>24</v>
      </c>
      <c r="J1" t="s">
        <v>33</v>
      </c>
      <c r="L1" t="s">
        <v>38</v>
      </c>
    </row>
    <row r="2" spans="1:12" x14ac:dyDescent="0.3">
      <c r="A2" t="s">
        <v>40</v>
      </c>
      <c r="D2">
        <v>100</v>
      </c>
      <c r="F2" t="s">
        <v>31</v>
      </c>
      <c r="H2" t="s">
        <v>31</v>
      </c>
      <c r="J2" t="s">
        <v>34</v>
      </c>
      <c r="L2">
        <v>30</v>
      </c>
    </row>
    <row r="3" spans="1:12" x14ac:dyDescent="0.3">
      <c r="A3" t="s">
        <v>22</v>
      </c>
      <c r="D3">
        <v>110</v>
      </c>
      <c r="F3" t="s">
        <v>32</v>
      </c>
      <c r="H3" t="s">
        <v>32</v>
      </c>
      <c r="J3" t="s">
        <v>35</v>
      </c>
      <c r="L3">
        <v>31</v>
      </c>
    </row>
    <row r="4" spans="1:12" x14ac:dyDescent="0.3">
      <c r="A4" t="s">
        <v>23</v>
      </c>
      <c r="D4">
        <v>120</v>
      </c>
      <c r="F4" t="s">
        <v>26</v>
      </c>
      <c r="H4" t="s">
        <v>26</v>
      </c>
      <c r="J4" t="s">
        <v>36</v>
      </c>
      <c r="L4">
        <v>32</v>
      </c>
    </row>
    <row r="5" spans="1:12" x14ac:dyDescent="0.3">
      <c r="A5" t="s">
        <v>24</v>
      </c>
      <c r="D5">
        <v>130</v>
      </c>
      <c r="F5" t="s">
        <v>27</v>
      </c>
      <c r="H5" t="s">
        <v>27</v>
      </c>
      <c r="J5" t="s">
        <v>37</v>
      </c>
      <c r="L5">
        <v>33</v>
      </c>
    </row>
    <row r="6" spans="1:12" x14ac:dyDescent="0.3">
      <c r="A6" t="s">
        <v>25</v>
      </c>
      <c r="D6">
        <v>140</v>
      </c>
      <c r="F6" t="s">
        <v>28</v>
      </c>
      <c r="H6" t="s">
        <v>28</v>
      </c>
      <c r="L6">
        <v>34</v>
      </c>
    </row>
    <row r="7" spans="1:12" x14ac:dyDescent="0.3">
      <c r="A7" t="s">
        <v>43</v>
      </c>
      <c r="D7">
        <v>150</v>
      </c>
      <c r="F7" t="s">
        <v>29</v>
      </c>
      <c r="H7" t="s">
        <v>29</v>
      </c>
      <c r="L7">
        <v>35</v>
      </c>
    </row>
    <row r="8" spans="1:12" x14ac:dyDescent="0.3">
      <c r="D8">
        <v>160</v>
      </c>
      <c r="F8" t="s">
        <v>30</v>
      </c>
      <c r="H8" t="s">
        <v>30</v>
      </c>
      <c r="L8">
        <v>36</v>
      </c>
    </row>
    <row r="9" spans="1:12" x14ac:dyDescent="0.3">
      <c r="D9">
        <v>170</v>
      </c>
      <c r="F9" t="s">
        <v>39</v>
      </c>
      <c r="H9" t="s">
        <v>39</v>
      </c>
      <c r="L9">
        <v>37</v>
      </c>
    </row>
    <row r="10" spans="1:12" x14ac:dyDescent="0.3">
      <c r="D10">
        <v>180</v>
      </c>
      <c r="L10">
        <v>38</v>
      </c>
    </row>
    <row r="11" spans="1:12" x14ac:dyDescent="0.3">
      <c r="D11">
        <v>190</v>
      </c>
      <c r="L11">
        <v>39</v>
      </c>
    </row>
    <row r="12" spans="1:12" x14ac:dyDescent="0.3">
      <c r="D12">
        <v>200</v>
      </c>
      <c r="L12">
        <v>40</v>
      </c>
    </row>
    <row r="13" spans="1:12" x14ac:dyDescent="0.3">
      <c r="D13">
        <v>210</v>
      </c>
      <c r="L13">
        <v>41</v>
      </c>
    </row>
    <row r="14" spans="1:12" x14ac:dyDescent="0.3">
      <c r="D14">
        <v>220</v>
      </c>
      <c r="L14">
        <v>42</v>
      </c>
    </row>
    <row r="15" spans="1:12" x14ac:dyDescent="0.3">
      <c r="L15">
        <v>43</v>
      </c>
    </row>
    <row r="16" spans="1:12" x14ac:dyDescent="0.3">
      <c r="L16">
        <v>44</v>
      </c>
    </row>
    <row r="17" spans="12:12" x14ac:dyDescent="0.3">
      <c r="L17">
        <v>45</v>
      </c>
    </row>
    <row r="18" spans="12:12" x14ac:dyDescent="0.3">
      <c r="L18">
        <v>46</v>
      </c>
    </row>
  </sheetData>
  <pageMargins left="0.7" right="0.7" top="0.75" bottom="0.75" header="0.3" footer="0.3"/>
  <pageSetup paperSize="9" orientation="portrait" horizontalDpi="4294967293" verticalDpi="4294967293" r:id="rId1"/>
  <tableParts count="6"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6</vt:i4>
      </vt:variant>
    </vt:vector>
  </HeadingPairs>
  <TitlesOfParts>
    <vt:vector size="8" baseType="lpstr">
      <vt:lpstr>Commande</vt:lpstr>
      <vt:lpstr>Datas</vt:lpstr>
      <vt:lpstr>articles</vt:lpstr>
      <vt:lpstr>Chaussures</vt:lpstr>
      <vt:lpstr>couleur</vt:lpstr>
      <vt:lpstr>Débardeur</vt:lpstr>
      <vt:lpstr>Surveste</vt:lpstr>
      <vt:lpstr>Vo_Phuc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coucou 86210</dc:creator>
  <cp:lastModifiedBy>Sébastien Coudert</cp:lastModifiedBy>
  <cp:lastPrinted>2025-07-21T12:42:18Z</cp:lastPrinted>
  <dcterms:created xsi:type="dcterms:W3CDTF">2019-09-26T10:47:12Z</dcterms:created>
  <dcterms:modified xsi:type="dcterms:W3CDTF">2025-07-21T12:43:26Z</dcterms:modified>
</cp:coreProperties>
</file>