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207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admin/Desktop/"/>
    </mc:Choice>
  </mc:AlternateContent>
  <xr:revisionPtr revIDLastSave="0" documentId="13_ncr:1_{1E1EF22E-A959-194C-9737-4630A84DCF29}" xr6:coauthVersionLast="47" xr6:coauthVersionMax="47" xr10:uidLastSave="{00000000-0000-0000-0000-000000000000}"/>
  <bookViews>
    <workbookView xWindow="0" yWindow="500" windowWidth="28800" windowHeight="9920" activeTab="1" xr2:uid="{00000000-000D-0000-FFFF-FFFF00000000}"/>
  </bookViews>
  <sheets>
    <sheet name="Compétiteurs" sheetId="1" r:id="rId1"/>
    <sheet name="Equipes QUYENS SYNCHROS" sheetId="4" r:id="rId2"/>
    <sheet name="Juges - Arbitres" sheetId="3" r:id="rId3"/>
    <sheet name="Lexique" sheetId="5" state="hidden" r:id="rId4"/>
  </sheets>
  <externalReferences>
    <externalReference r:id="rId5"/>
  </externalReferences>
  <definedNames>
    <definedName name="_xlnm._FilterDatabase" localSheetId="0" hidden="1">Compétiteurs!$B$5:$L$5</definedName>
    <definedName name="Catégorie">Lexique!$E$4:$E$14</definedName>
    <definedName name="Croix">Lexique!$B$8:$B$9</definedName>
    <definedName name="defCat">Lexique!$Q$4:$R$70</definedName>
    <definedName name="Genre">Lexique!$B$4:$B$5</definedName>
    <definedName name="Grade">Lexique!$B$19:$B$20</definedName>
    <definedName name="Jrcomp">Lexique!$H$17:$I$24</definedName>
    <definedName name="Liste">'[1]Cdf 2015'!$Z$4:$AI$4</definedName>
    <definedName name="Lrcomp2">Lexique!$H$17:$J$24</definedName>
    <definedName name="ref">'[1]Cdf 2015'!$A$4:$IV$4</definedName>
    <definedName name="REFE">'[1]Cdf 2015'!$A$3:$IV$3</definedName>
    <definedName name="_xlnm.Print_Area" localSheetId="0">Compétiteurs!$B$1:$N$43</definedName>
    <definedName name="_xlnm.Print_Area" localSheetId="1">'Equipes QUYENS SYNCHROS'!$A$1:$G$25</definedName>
    <definedName name="_xlnm.Print_Area" localSheetId="2">'Juges - Arbitres'!$A$1:$H$26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4" i="1" l="1"/>
  <c r="R5" i="1" s="1"/>
  <c r="F32" i="1" l="1"/>
  <c r="F33" i="1"/>
  <c r="F34" i="1"/>
  <c r="F35" i="1"/>
  <c r="F36" i="1"/>
  <c r="F37" i="1"/>
  <c r="F38" i="1"/>
  <c r="F39" i="1"/>
  <c r="F40" i="1"/>
  <c r="F41" i="1"/>
  <c r="F42" i="1"/>
  <c r="F43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E8" i="4"/>
  <c r="E9" i="4"/>
  <c r="E10" i="4"/>
  <c r="E11" i="4"/>
  <c r="E12" i="4"/>
  <c r="E13" i="4"/>
  <c r="E14" i="4"/>
  <c r="M4" i="5"/>
  <c r="M5" i="5"/>
  <c r="M6" i="5"/>
  <c r="M7" i="5"/>
  <c r="M8" i="5"/>
  <c r="M9" i="5"/>
  <c r="M10" i="5"/>
  <c r="M11" i="5"/>
  <c r="M12" i="5"/>
  <c r="M13" i="5"/>
  <c r="M3" i="5"/>
  <c r="I13" i="5"/>
  <c r="H13" i="5"/>
  <c r="K13" i="5" s="1"/>
  <c r="L12" i="5"/>
  <c r="L13" i="5"/>
  <c r="D13" i="5"/>
  <c r="B13" i="4"/>
  <c r="B12" i="4"/>
  <c r="B11" i="4"/>
  <c r="B10" i="4"/>
  <c r="B9" i="4"/>
  <c r="L5" i="5"/>
  <c r="I5" i="5"/>
  <c r="H5" i="5"/>
  <c r="J5" i="5" s="1"/>
  <c r="D5" i="5"/>
  <c r="E16" i="5"/>
  <c r="F16" i="5" s="1"/>
  <c r="E4" i="1" s="1"/>
  <c r="D4" i="4" s="1"/>
  <c r="L11" i="5"/>
  <c r="L6" i="5"/>
  <c r="L7" i="5"/>
  <c r="L8" i="5"/>
  <c r="L9" i="5"/>
  <c r="L10" i="5"/>
  <c r="L4" i="5"/>
  <c r="E5" i="4"/>
  <c r="E6" i="4"/>
  <c r="E7" i="4"/>
  <c r="D6" i="5"/>
  <c r="G7" i="1" s="1"/>
  <c r="F7" i="4" s="1"/>
  <c r="D7" i="5"/>
  <c r="D8" i="5"/>
  <c r="D9" i="5"/>
  <c r="D10" i="5"/>
  <c r="D11" i="5"/>
  <c r="D12" i="5"/>
  <c r="D4" i="5"/>
  <c r="G5" i="1" s="1"/>
  <c r="F5" i="4" s="1"/>
  <c r="H6" i="5"/>
  <c r="I6" i="5"/>
  <c r="H7" i="5"/>
  <c r="I7" i="5"/>
  <c r="H8" i="5"/>
  <c r="I8" i="5"/>
  <c r="H9" i="5"/>
  <c r="I9" i="5"/>
  <c r="H10" i="5"/>
  <c r="I10" i="5"/>
  <c r="H11" i="5"/>
  <c r="I11" i="5"/>
  <c r="H12" i="5"/>
  <c r="I12" i="5"/>
  <c r="I4" i="5"/>
  <c r="H4" i="5"/>
  <c r="Q4" i="5" s="1"/>
  <c r="Q5" i="5" s="1"/>
  <c r="G6" i="1"/>
  <c r="F6" i="4" s="1"/>
  <c r="J13" i="5"/>
  <c r="K5" i="5"/>
  <c r="E6" i="1" s="1"/>
  <c r="D6" i="4" s="1"/>
  <c r="H17" i="5"/>
  <c r="J17" i="5"/>
  <c r="J18" i="5"/>
  <c r="H18" i="5"/>
  <c r="H19" i="5"/>
  <c r="J19" i="5"/>
  <c r="H20" i="5"/>
  <c r="J20" i="5"/>
  <c r="H21" i="5"/>
  <c r="J21" i="5"/>
  <c r="H22" i="5"/>
  <c r="J22" i="5"/>
  <c r="J23" i="5"/>
  <c r="H23" i="5"/>
  <c r="H24" i="5"/>
  <c r="J24" i="5"/>
  <c r="K10" i="5" l="1"/>
  <c r="J10" i="5"/>
  <c r="J6" i="5"/>
  <c r="C2" i="1"/>
  <c r="B2" i="4" s="1"/>
  <c r="B2" i="3" s="1"/>
  <c r="C1" i="1"/>
  <c r="J7" i="5"/>
  <c r="K12" i="5"/>
  <c r="E13" i="1" s="1"/>
  <c r="D13" i="4" s="1"/>
  <c r="G10" i="1"/>
  <c r="F10" i="4" s="1"/>
  <c r="G8" i="1"/>
  <c r="F8" i="4" s="1"/>
  <c r="K11" i="5"/>
  <c r="E12" i="1" s="1"/>
  <c r="D12" i="4" s="1"/>
  <c r="G12" i="1"/>
  <c r="F12" i="4" s="1"/>
  <c r="G11" i="1"/>
  <c r="F11" i="4" s="1"/>
  <c r="G9" i="1"/>
  <c r="F9" i="4" s="1"/>
  <c r="E11" i="1"/>
  <c r="D11" i="4" s="1"/>
  <c r="B12" i="1"/>
  <c r="K4" i="5"/>
  <c r="E5" i="1" s="1"/>
  <c r="D5" i="4" s="1"/>
  <c r="J9" i="5"/>
  <c r="K8" i="5"/>
  <c r="E9" i="1" s="1"/>
  <c r="D9" i="4" s="1"/>
  <c r="K7" i="5"/>
  <c r="E8" i="1" s="1"/>
  <c r="D8" i="4" s="1"/>
  <c r="K6" i="5"/>
  <c r="E7" i="1" s="1"/>
  <c r="D7" i="4" s="1"/>
  <c r="Q6" i="5"/>
  <c r="R5" i="5"/>
  <c r="J8" i="5"/>
  <c r="E14" i="1"/>
  <c r="D14" i="4" s="1"/>
  <c r="J11" i="5"/>
  <c r="K9" i="5"/>
  <c r="E10" i="1" s="1"/>
  <c r="D10" i="4" s="1"/>
  <c r="G14" i="1"/>
  <c r="F14" i="4" s="1"/>
  <c r="G13" i="1"/>
  <c r="F13" i="4" s="1"/>
  <c r="J4" i="5"/>
  <c r="R4" i="5"/>
  <c r="J12" i="5"/>
  <c r="B1" i="4" l="1"/>
  <c r="B1" i="3"/>
  <c r="R6" i="5"/>
  <c r="Q7" i="5"/>
  <c r="Q8" i="5" l="1"/>
  <c r="R7" i="5"/>
  <c r="R8" i="5" l="1"/>
  <c r="Q9" i="5"/>
  <c r="Q10" i="5" l="1"/>
  <c r="R9" i="5"/>
  <c r="R10" i="5" l="1"/>
  <c r="Q11" i="5"/>
  <c r="Q12" i="5" l="1"/>
  <c r="R11" i="5"/>
  <c r="Q13" i="5" l="1"/>
  <c r="R12" i="5"/>
  <c r="Q14" i="5" l="1"/>
  <c r="R13" i="5"/>
  <c r="R14" i="5" l="1"/>
  <c r="Q15" i="5"/>
  <c r="Q16" i="5" l="1"/>
  <c r="R15" i="5"/>
  <c r="R16" i="5" l="1"/>
  <c r="Q17" i="5"/>
  <c r="R17" i="5" l="1"/>
  <c r="Q18" i="5"/>
  <c r="R18" i="5" l="1"/>
  <c r="Q19" i="5"/>
  <c r="Q20" i="5" l="1"/>
  <c r="R19" i="5"/>
  <c r="Q21" i="5" l="1"/>
  <c r="R20" i="5"/>
  <c r="R21" i="5" l="1"/>
  <c r="Q22" i="5"/>
  <c r="R22" i="5" l="1"/>
  <c r="Q23" i="5"/>
  <c r="Q24" i="5" l="1"/>
  <c r="R23" i="5"/>
  <c r="R24" i="5" l="1"/>
  <c r="Q25" i="5"/>
  <c r="Q26" i="5" l="1"/>
  <c r="R25" i="5"/>
  <c r="Q27" i="5" l="1"/>
  <c r="R26" i="5"/>
  <c r="R27" i="5" l="1"/>
  <c r="Q28" i="5"/>
  <c r="Q29" i="5" l="1"/>
  <c r="R28" i="5"/>
  <c r="R29" i="5" l="1"/>
  <c r="Q30" i="5"/>
  <c r="R30" i="5" l="1"/>
  <c r="Q31" i="5"/>
  <c r="Q32" i="5" l="1"/>
  <c r="R31" i="5"/>
  <c r="Q33" i="5" l="1"/>
  <c r="R32" i="5"/>
  <c r="Q34" i="5" l="1"/>
  <c r="R33" i="5"/>
  <c r="Q35" i="5" l="1"/>
  <c r="R34" i="5"/>
  <c r="Q36" i="5" l="1"/>
  <c r="R35" i="5"/>
  <c r="R36" i="5" l="1"/>
  <c r="Q37" i="5"/>
  <c r="Q38" i="5" l="1"/>
  <c r="R37" i="5"/>
  <c r="R38" i="5" l="1"/>
  <c r="Q39" i="5"/>
  <c r="Q40" i="5" l="1"/>
  <c r="R39" i="5"/>
  <c r="Q41" i="5" l="1"/>
  <c r="R40" i="5"/>
  <c r="R41" i="5" l="1"/>
  <c r="Q42" i="5"/>
  <c r="Q43" i="5" l="1"/>
  <c r="R42" i="5"/>
  <c r="Q44" i="5" l="1"/>
  <c r="R43" i="5"/>
  <c r="Q45" i="5" l="1"/>
  <c r="R44" i="5"/>
  <c r="Q46" i="5" l="1"/>
  <c r="R45" i="5"/>
  <c r="R46" i="5" l="1"/>
  <c r="Q47" i="5"/>
  <c r="R47" i="5" l="1"/>
  <c r="Q48" i="5"/>
  <c r="R48" i="5" l="1"/>
  <c r="Q49" i="5"/>
  <c r="Q50" i="5" l="1"/>
  <c r="R49" i="5"/>
  <c r="Q51" i="5" l="1"/>
  <c r="R50" i="5"/>
  <c r="Q52" i="5" l="1"/>
  <c r="R51" i="5"/>
  <c r="Q53" i="5" l="1"/>
  <c r="R52" i="5"/>
  <c r="Q54" i="5" l="1"/>
  <c r="R53" i="5"/>
  <c r="Q55" i="5" l="1"/>
  <c r="R54" i="5"/>
  <c r="R55" i="5" l="1"/>
  <c r="Q56" i="5"/>
  <c r="R56" i="5" l="1"/>
  <c r="Q57" i="5"/>
  <c r="Q58" i="5" l="1"/>
  <c r="R57" i="5"/>
  <c r="R58" i="5" l="1"/>
  <c r="Q59" i="5"/>
  <c r="Q60" i="5" l="1"/>
  <c r="R59" i="5"/>
  <c r="Q61" i="5" l="1"/>
  <c r="R60" i="5"/>
  <c r="Q62" i="5" l="1"/>
  <c r="R61" i="5"/>
  <c r="R62" i="5" l="1"/>
  <c r="Q63" i="5"/>
  <c r="Q64" i="5" l="1"/>
  <c r="R63" i="5"/>
  <c r="R64" i="5" l="1"/>
  <c r="Q65" i="5"/>
  <c r="R65" i="5" l="1"/>
  <c r="Q66" i="5"/>
  <c r="R66" i="5" l="1"/>
  <c r="Q67" i="5"/>
  <c r="Q68" i="5" l="1"/>
  <c r="R67" i="5"/>
  <c r="R68" i="5" l="1"/>
  <c r="Q69" i="5"/>
  <c r="R69" i="5" l="1"/>
  <c r="Q70" i="5"/>
  <c r="R70" i="5" s="1"/>
</calcChain>
</file>

<file path=xl/sharedStrings.xml><?xml version="1.0" encoding="utf-8"?>
<sst xmlns="http://schemas.openxmlformats.org/spreadsheetml/2006/main" count="92" uniqueCount="74">
  <si>
    <t>NOMS + Prénoms</t>
  </si>
  <si>
    <t>Nom du CLUB</t>
  </si>
  <si>
    <t>Responsable</t>
  </si>
  <si>
    <t>Téléphone</t>
  </si>
  <si>
    <t>E-mail</t>
  </si>
  <si>
    <t>Poussins</t>
  </si>
  <si>
    <t>Pupilles</t>
  </si>
  <si>
    <t>Benjamins</t>
  </si>
  <si>
    <t>Minimes</t>
  </si>
  <si>
    <t>Cadets</t>
  </si>
  <si>
    <t>Juniors</t>
  </si>
  <si>
    <t>Vétérans</t>
  </si>
  <si>
    <t>Date Naiss.</t>
  </si>
  <si>
    <t>Catégorie</t>
  </si>
  <si>
    <t>Sexe</t>
  </si>
  <si>
    <t>Quyen</t>
  </si>
  <si>
    <t>F</t>
  </si>
  <si>
    <t>Pupille</t>
  </si>
  <si>
    <t>FORMULAIRE D’INSCRIPTION DES COMPETITEURS</t>
  </si>
  <si>
    <t>FORMULAIRE D’INSCRIPTION</t>
  </si>
  <si>
    <t>Catégorie d'âge (celle du + âgé)</t>
  </si>
  <si>
    <t>à envoyer OBLIGATOIREMENT par mail</t>
  </si>
  <si>
    <t>FORMULAIRE D’INSCRIPTION – JUGE / ARBITRE</t>
  </si>
  <si>
    <t>EXCLUSIVEMENT POUR LES CLUBS MINH LONG</t>
  </si>
  <si>
    <t xml:space="preserve">Présent Samedi </t>
  </si>
  <si>
    <t>Présent Dimanche</t>
  </si>
  <si>
    <t>Age</t>
  </si>
  <si>
    <t>Année Correspondante</t>
  </si>
  <si>
    <t>genre</t>
  </si>
  <si>
    <t>Mini</t>
  </si>
  <si>
    <t>Maxi</t>
  </si>
  <si>
    <t>Poussin</t>
  </si>
  <si>
    <t>G</t>
  </si>
  <si>
    <t>Benjamin</t>
  </si>
  <si>
    <t>Minime</t>
  </si>
  <si>
    <t>Cadet</t>
  </si>
  <si>
    <t>Junior</t>
  </si>
  <si>
    <t>Sénior</t>
  </si>
  <si>
    <t>Vétéran</t>
  </si>
  <si>
    <t xml:space="preserve">Saison </t>
  </si>
  <si>
    <t>Séniors</t>
  </si>
  <si>
    <t>CLUBS</t>
  </si>
  <si>
    <t>Catégorie (s)</t>
  </si>
  <si>
    <t>Croix</t>
  </si>
  <si>
    <t>X</t>
  </si>
  <si>
    <t>Doi Khang</t>
  </si>
  <si>
    <t>Song Dau</t>
  </si>
  <si>
    <t>N° Affiliation + Fédé</t>
  </si>
  <si>
    <t>Crevettes</t>
  </si>
  <si>
    <t>Crevette</t>
  </si>
  <si>
    <t>Aîné</t>
  </si>
  <si>
    <t>Aînés</t>
  </si>
  <si>
    <t>Années</t>
  </si>
  <si>
    <t>Laïus</t>
  </si>
  <si>
    <t>Grade</t>
  </si>
  <si>
    <t>Espoir</t>
  </si>
  <si>
    <t>Open</t>
  </si>
  <si>
    <t>Légende</t>
  </si>
  <si>
    <t>Grade supérieur ou égal au 12ème CAP VCT ou 1er Dang</t>
  </si>
  <si>
    <t>Grade inférieur au 12ème CAP VCT ou 1er Dang</t>
  </si>
  <si>
    <t>Vérif.</t>
  </si>
  <si>
    <t>N° Affiliation + Fédération</t>
  </si>
  <si>
    <t>NOM + Prénom du Responsable</t>
  </si>
  <si>
    <t>Arme Longue</t>
  </si>
  <si>
    <t>N°Licence + Fédération</t>
  </si>
  <si>
    <t>calcul du Jour de janvier</t>
  </si>
  <si>
    <t>Arme Courte *</t>
  </si>
  <si>
    <t>GRADE</t>
  </si>
  <si>
    <r>
      <t xml:space="preserve">* Distinction "Arme Courte" à faire à partir de la catégorie </t>
    </r>
    <r>
      <rPr>
        <b/>
        <u/>
        <sz val="11"/>
        <color rgb="FFFF0000"/>
        <rFont val="Arial"/>
        <family val="2"/>
      </rPr>
      <t xml:space="preserve">CADET </t>
    </r>
  </si>
  <si>
    <r>
      <rPr>
        <b/>
        <i/>
        <u/>
        <sz val="12"/>
        <color indexed="10"/>
        <rFont val="Times New Roman"/>
        <family val="1"/>
      </rPr>
      <t>ATTENTION</t>
    </r>
    <r>
      <rPr>
        <b/>
        <i/>
        <sz val="12"/>
        <color indexed="10"/>
        <rFont val="Times New Roman"/>
        <family val="1"/>
      </rPr>
      <t xml:space="preserve"> : "Challenge QUYEN DONG DIEN"=</t>
    </r>
    <r>
      <rPr>
        <b/>
        <i/>
        <u/>
        <sz val="12"/>
        <color rgb="FFFF0000"/>
        <rFont val="Times New Roman"/>
        <family val="1"/>
      </rPr>
      <t xml:space="preserve"> A partir de la catégorie CADET et 2 OPEN max</t>
    </r>
  </si>
  <si>
    <r>
      <t xml:space="preserve">Vous le savez, une compétition ne peut avoir lieu dans de bonnes conditions qu’avec une équipe d’arbitrage nombreuse.
C’est pourquoi nous demandons à chaque club MINH LONG inscrivant des élèves à la compétition, de participer en inscrivant 1 juge/arbitre (ou plus !) pour 10 compétiteurs inscrits.
</t>
    </r>
    <r>
      <rPr>
        <b/>
        <i/>
        <sz val="10"/>
        <rFont val="Arial"/>
        <family val="2"/>
      </rPr>
      <t>En cas d’impossibilité, ou de désistement merci de nous contacter au plus vite afin d'ajuster les équipes d'arbitres.</t>
    </r>
    <r>
      <rPr>
        <sz val="10"/>
        <rFont val="Arial"/>
        <family val="2"/>
      </rPr>
      <t xml:space="preserve">
</t>
    </r>
    <r>
      <rPr>
        <sz val="10"/>
        <color rgb="FFFF0000"/>
        <rFont val="Arial"/>
        <family val="2"/>
      </rPr>
      <t>Les juges / arbitres doivent être au minimum 11ème CAP Vo Co Truyen / Les commissaires: 9ème cap VCT</t>
    </r>
    <r>
      <rPr>
        <sz val="10"/>
        <rFont val="Arial"/>
        <family val="2"/>
      </rPr>
      <t xml:space="preserve">
</t>
    </r>
  </si>
  <si>
    <t>Grade (Espoir ou OPEN  celui du + gradé)</t>
  </si>
  <si>
    <t>SYNCHRO *</t>
  </si>
  <si>
    <t>CHALLENGE SYNCHRO: 2 équipes max par club - inscription onglet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</si>
</sst>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800]dddd\,\ mmmm\ dd\,\ yyyy"/>
    <numFmt numFmtId="165" formatCode="0.0"/>
    <numFmt numFmtId="166" formatCode="0#&quot; &quot;##&quot; &quot;##&quot; &quot;##&quot; &quot;##"/>
  </numFmts>
  <fonts count="48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b/>
      <i/>
      <u/>
      <sz val="16"/>
      <name val="Times New Roman"/>
      <family val="1"/>
    </font>
    <font>
      <b/>
      <sz val="12"/>
      <color indexed="12"/>
      <name val="Arial"/>
      <family val="2"/>
    </font>
    <font>
      <b/>
      <sz val="10"/>
      <name val="Arial"/>
      <family val="2"/>
    </font>
    <font>
      <sz val="8"/>
      <color indexed="30"/>
      <name val="Arial"/>
      <family val="2"/>
    </font>
    <font>
      <b/>
      <sz val="8"/>
      <color indexed="30"/>
      <name val="Arial"/>
      <family val="2"/>
    </font>
    <font>
      <b/>
      <sz val="8"/>
      <name val="Arial"/>
      <family val="2"/>
    </font>
    <font>
      <b/>
      <i/>
      <sz val="16"/>
      <name val="Times New Roman"/>
      <family val="1"/>
    </font>
    <font>
      <sz val="16"/>
      <name val="Arial"/>
      <family val="2"/>
    </font>
    <font>
      <sz val="10"/>
      <name val="Arial"/>
      <family val="2"/>
    </font>
    <font>
      <b/>
      <i/>
      <u/>
      <sz val="12"/>
      <color indexed="10"/>
      <name val="Times New Roman"/>
      <family val="1"/>
    </font>
    <font>
      <b/>
      <i/>
      <sz val="12"/>
      <color indexed="10"/>
      <name val="Times New Roman"/>
      <family val="1"/>
    </font>
    <font>
      <b/>
      <i/>
      <sz val="14"/>
      <name val="Times New Roman"/>
      <family val="1"/>
    </font>
    <font>
      <b/>
      <i/>
      <u/>
      <sz val="14"/>
      <name val="Times New Roman"/>
      <family val="1"/>
    </font>
    <font>
      <sz val="14"/>
      <name val="Arial"/>
      <family val="2"/>
    </font>
    <font>
      <u/>
      <sz val="10"/>
      <color theme="10"/>
      <name val="Arial"/>
      <family val="2"/>
    </font>
    <font>
      <sz val="10"/>
      <color rgb="FF7030A0"/>
      <name val="Arial"/>
      <family val="2"/>
    </font>
    <font>
      <sz val="8"/>
      <color rgb="FF7030A0"/>
      <name val="Arial"/>
      <family val="2"/>
    </font>
    <font>
      <sz val="10"/>
      <color rgb="FFFF0000"/>
      <name val="Arial"/>
      <family val="2"/>
    </font>
    <font>
      <sz val="10"/>
      <color rgb="FF00B050"/>
      <name val="Arial"/>
      <family val="2"/>
    </font>
    <font>
      <sz val="8"/>
      <color rgb="FF00B050"/>
      <name val="Arial"/>
      <family val="2"/>
    </font>
    <font>
      <sz val="10"/>
      <color rgb="FF0070C0"/>
      <name val="Arial"/>
      <family val="2"/>
    </font>
    <font>
      <b/>
      <sz val="10"/>
      <color rgb="FFFF0000"/>
      <name val="Arial"/>
      <family val="2"/>
    </font>
    <font>
      <b/>
      <sz val="8"/>
      <color rgb="FF00B050"/>
      <name val="Arial"/>
      <family val="2"/>
    </font>
    <font>
      <b/>
      <i/>
      <sz val="10"/>
      <color rgb="FFFF0000"/>
      <name val="Arial"/>
      <family val="2"/>
    </font>
    <font>
      <b/>
      <sz val="10"/>
      <color rgb="FF0070C0"/>
      <name val="Arial"/>
      <family val="2"/>
    </font>
    <font>
      <b/>
      <i/>
      <u/>
      <sz val="12"/>
      <color rgb="FF00B050"/>
      <name val="Times New Roman"/>
      <family val="1"/>
    </font>
    <font>
      <sz val="10"/>
      <color rgb="FF00B0F0"/>
      <name val="Arial"/>
      <family val="2"/>
    </font>
    <font>
      <b/>
      <i/>
      <u/>
      <sz val="12"/>
      <color rgb="FFC0504D"/>
      <name val="Times New Roman"/>
      <family val="1"/>
    </font>
    <font>
      <sz val="10"/>
      <color theme="5" tint="-0.249977111117893"/>
      <name val="Times New Roman"/>
      <family val="1"/>
    </font>
    <font>
      <sz val="9"/>
      <color theme="5" tint="-0.249977111117893"/>
      <name val="Times New Roman"/>
      <family val="1"/>
    </font>
    <font>
      <b/>
      <i/>
      <sz val="16"/>
      <color rgb="FFFF0000"/>
      <name val="Times New Roman"/>
      <family val="1"/>
    </font>
    <font>
      <b/>
      <i/>
      <u/>
      <sz val="10"/>
      <color rgb="FFFF0000"/>
      <name val="Arial"/>
      <family val="2"/>
    </font>
    <font>
      <u/>
      <sz val="10"/>
      <color theme="10"/>
      <name val="Arial"/>
      <family val="2"/>
    </font>
    <font>
      <b/>
      <i/>
      <sz val="12"/>
      <color rgb="FFFF0000"/>
      <name val="Times New Roman"/>
      <family val="1"/>
    </font>
    <font>
      <b/>
      <i/>
      <sz val="14"/>
      <color rgb="FFFF0000"/>
      <name val="Times New Roman"/>
      <family val="1"/>
    </font>
    <font>
      <sz val="8"/>
      <color rgb="FFFF0000"/>
      <name val="Arial"/>
      <family val="2"/>
    </font>
    <font>
      <sz val="11"/>
      <name val="Times New Roman"/>
      <family val="1"/>
    </font>
    <font>
      <sz val="11"/>
      <color theme="1"/>
      <name val="Times New Roman"/>
      <family val="1"/>
    </font>
    <font>
      <b/>
      <u/>
      <sz val="11"/>
      <color rgb="FFFF0000"/>
      <name val="Arial"/>
      <family val="2"/>
    </font>
    <font>
      <b/>
      <i/>
      <u/>
      <sz val="12"/>
      <color rgb="FFFF0000"/>
      <name val="Times New Roman"/>
      <family val="1"/>
    </font>
    <font>
      <b/>
      <u/>
      <sz val="9"/>
      <color rgb="FFFF0000"/>
      <name val="Times New Roman"/>
      <family val="1"/>
    </font>
    <font>
      <sz val="11"/>
      <color theme="5" tint="-0.249977111117893"/>
      <name val="Times New Roman"/>
      <family val="1"/>
    </font>
    <font>
      <b/>
      <u/>
      <sz val="11"/>
      <color rgb="FFFF0000"/>
      <name val="Times New Roman"/>
      <family val="1"/>
    </font>
    <font>
      <b/>
      <u/>
      <sz val="10"/>
      <color rgb="FFFF0000"/>
      <name val="Arial"/>
      <family val="2"/>
    </font>
    <font>
      <b/>
      <i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8">
    <xf numFmtId="0" fontId="0" fillId="0" borderId="0"/>
    <xf numFmtId="0" fontId="1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11" fillId="0" borderId="0" applyFont="0" applyFill="0" applyBorder="0" applyAlignment="0" applyProtection="0"/>
    <xf numFmtId="0" fontId="35" fillId="0" borderId="0" applyNumberFormat="0" applyFill="0" applyBorder="0" applyAlignment="0" applyProtection="0"/>
    <xf numFmtId="9" fontId="2" fillId="0" borderId="0" applyFont="0" applyFill="0" applyBorder="0" applyAlignment="0" applyProtection="0"/>
  </cellStyleXfs>
  <cellXfs count="24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2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5" fillId="2" borderId="5" xfId="0" applyFont="1" applyFill="1" applyBorder="1"/>
    <xf numFmtId="0" fontId="5" fillId="2" borderId="6" xfId="0" applyFont="1" applyFill="1" applyBorder="1"/>
    <xf numFmtId="0" fontId="5" fillId="2" borderId="7" xfId="0" applyFont="1" applyFill="1" applyBorder="1"/>
    <xf numFmtId="0" fontId="0" fillId="0" borderId="0" xfId="0" applyAlignment="1">
      <alignment horizontal="right"/>
    </xf>
    <xf numFmtId="0" fontId="0" fillId="0" borderId="8" xfId="0" applyBorder="1" applyAlignment="1">
      <alignment horizontal="center"/>
    </xf>
    <xf numFmtId="0" fontId="26" fillId="0" borderId="9" xfId="0" applyFont="1" applyBorder="1" applyAlignment="1">
      <alignment horizontal="left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27" fillId="0" borderId="12" xfId="0" applyFont="1" applyBorder="1" applyAlignment="1">
      <alignment horizontal="center"/>
    </xf>
    <xf numFmtId="0" fontId="28" fillId="0" borderId="0" xfId="0" applyFont="1"/>
    <xf numFmtId="0" fontId="28" fillId="0" borderId="0" xfId="0" applyFont="1" applyAlignment="1">
      <alignment horizontal="left" vertical="center"/>
    </xf>
    <xf numFmtId="14" fontId="29" fillId="0" borderId="0" xfId="0" applyNumberFormat="1" applyFont="1" applyAlignment="1">
      <alignment horizontal="center"/>
    </xf>
    <xf numFmtId="0" fontId="29" fillId="0" borderId="0" xfId="0" applyFont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0" xfId="0" applyAlignment="1">
      <alignment horizontal="left"/>
    </xf>
    <xf numFmtId="0" fontId="5" fillId="2" borderId="5" xfId="0" applyFont="1" applyFill="1" applyBorder="1" applyAlignment="1">
      <alignment horizontal="center"/>
    </xf>
    <xf numFmtId="0" fontId="9" fillId="3" borderId="15" xfId="0" applyFont="1" applyFill="1" applyBorder="1" applyAlignment="1">
      <alignment horizontal="left"/>
    </xf>
    <xf numFmtId="0" fontId="3" fillId="3" borderId="15" xfId="0" applyFont="1" applyFill="1" applyBorder="1" applyAlignment="1">
      <alignment horizontal="left"/>
    </xf>
    <xf numFmtId="0" fontId="9" fillId="3" borderId="16" xfId="0" applyFont="1" applyFill="1" applyBorder="1" applyAlignment="1">
      <alignment horizontal="left"/>
    </xf>
    <xf numFmtId="0" fontId="3" fillId="3" borderId="14" xfId="0" applyFont="1" applyFill="1" applyBorder="1" applyAlignment="1">
      <alignment horizontal="left"/>
    </xf>
    <xf numFmtId="0" fontId="10" fillId="3" borderId="16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27" fillId="0" borderId="0" xfId="0" applyFont="1" applyAlignment="1">
      <alignment horizontal="center"/>
    </xf>
    <xf numFmtId="0" fontId="30" fillId="0" borderId="0" xfId="0" applyFont="1" applyAlignment="1">
      <alignment horizontal="left" vertical="center"/>
    </xf>
    <xf numFmtId="0" fontId="31" fillId="0" borderId="0" xfId="0" applyFont="1"/>
    <xf numFmtId="0" fontId="32" fillId="0" borderId="0" xfId="0" applyFont="1"/>
    <xf numFmtId="0" fontId="32" fillId="0" borderId="0" xfId="0" applyFont="1" applyAlignment="1">
      <alignment horizontal="center"/>
    </xf>
    <xf numFmtId="0" fontId="0" fillId="0" borderId="5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3" xfId="0" applyBorder="1" applyAlignment="1">
      <alignment horizontal="center"/>
    </xf>
    <xf numFmtId="0" fontId="27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7" fillId="0" borderId="22" xfId="0" applyFont="1" applyBorder="1" applyAlignment="1">
      <alignment horizontal="center"/>
    </xf>
    <xf numFmtId="0" fontId="0" fillId="0" borderId="9" xfId="0" applyBorder="1"/>
    <xf numFmtId="0" fontId="0" fillId="4" borderId="10" xfId="0" applyFill="1" applyBorder="1"/>
    <xf numFmtId="0" fontId="0" fillId="0" borderId="11" xfId="0" applyBorder="1"/>
    <xf numFmtId="0" fontId="0" fillId="4" borderId="19" xfId="0" applyFill="1" applyBorder="1" applyAlignment="1">
      <alignment horizontal="center"/>
    </xf>
    <xf numFmtId="0" fontId="0" fillId="4" borderId="18" xfId="0" applyFill="1" applyBorder="1" applyAlignment="1">
      <alignment horizontal="center"/>
    </xf>
    <xf numFmtId="0" fontId="0" fillId="4" borderId="13" xfId="0" applyFill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23" xfId="0" applyFont="1" applyBorder="1" applyAlignment="1">
      <alignment horizontal="left"/>
    </xf>
    <xf numFmtId="0" fontId="0" fillId="0" borderId="24" xfId="0" applyBorder="1" applyAlignment="1">
      <alignment horizontal="left"/>
    </xf>
    <xf numFmtId="0" fontId="0" fillId="0" borderId="25" xfId="0" applyBorder="1" applyAlignment="1">
      <alignment horizontal="left"/>
    </xf>
    <xf numFmtId="0" fontId="2" fillId="0" borderId="26" xfId="0" applyFont="1" applyBorder="1" applyAlignment="1">
      <alignment horizontal="left"/>
    </xf>
    <xf numFmtId="9" fontId="5" fillId="2" borderId="18" xfId="5" applyFont="1" applyFill="1" applyBorder="1"/>
    <xf numFmtId="9" fontId="9" fillId="3" borderId="27" xfId="0" applyNumberFormat="1" applyFont="1" applyFill="1" applyBorder="1" applyAlignment="1">
      <alignment horizontal="left"/>
    </xf>
    <xf numFmtId="0" fontId="0" fillId="0" borderId="1" xfId="0" applyBorder="1"/>
    <xf numFmtId="14" fontId="0" fillId="0" borderId="1" xfId="0" applyNumberFormat="1" applyBorder="1"/>
    <xf numFmtId="0" fontId="0" fillId="0" borderId="10" xfId="0" applyBorder="1"/>
    <xf numFmtId="9" fontId="33" fillId="3" borderId="28" xfId="0" applyNumberFormat="1" applyFont="1" applyFill="1" applyBorder="1" applyAlignment="1">
      <alignment horizontal="left"/>
    </xf>
    <xf numFmtId="9" fontId="0" fillId="0" borderId="29" xfId="0" applyNumberFormat="1" applyBorder="1"/>
    <xf numFmtId="0" fontId="0" fillId="0" borderId="20" xfId="0" applyBorder="1"/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0" fillId="0" borderId="33" xfId="0" applyBorder="1"/>
    <xf numFmtId="0" fontId="0" fillId="0" borderId="34" xfId="0" applyBorder="1"/>
    <xf numFmtId="0" fontId="0" fillId="0" borderId="35" xfId="0" applyBorder="1"/>
    <xf numFmtId="0" fontId="0" fillId="0" borderId="36" xfId="0" applyBorder="1"/>
    <xf numFmtId="0" fontId="0" fillId="0" borderId="37" xfId="0" applyBorder="1"/>
    <xf numFmtId="0" fontId="0" fillId="0" borderId="19" xfId="0" applyBorder="1"/>
    <xf numFmtId="0" fontId="0" fillId="0" borderId="6" xfId="0" applyBorder="1"/>
    <xf numFmtId="0" fontId="0" fillId="0" borderId="7" xfId="0" applyBorder="1"/>
    <xf numFmtId="0" fontId="0" fillId="0" borderId="35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21" xfId="0" applyBorder="1"/>
    <xf numFmtId="0" fontId="0" fillId="0" borderId="8" xfId="0" applyBorder="1"/>
    <xf numFmtId="0" fontId="0" fillId="0" borderId="5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9" xfId="0" applyFont="1" applyBorder="1"/>
    <xf numFmtId="9" fontId="0" fillId="0" borderId="0" xfId="5" applyFont="1" applyProtection="1"/>
    <xf numFmtId="9" fontId="0" fillId="0" borderId="0" xfId="5" applyFont="1" applyAlignment="1" applyProtection="1">
      <alignment horizontal="center"/>
    </xf>
    <xf numFmtId="9" fontId="1" fillId="0" borderId="0" xfId="5" applyFont="1" applyAlignment="1" applyProtection="1">
      <alignment horizontal="center"/>
    </xf>
    <xf numFmtId="9" fontId="0" fillId="0" borderId="0" xfId="5" applyFont="1" applyBorder="1" applyAlignment="1" applyProtection="1">
      <alignment horizontal="center"/>
    </xf>
    <xf numFmtId="9" fontId="5" fillId="2" borderId="5" xfId="5" applyFont="1" applyFill="1" applyBorder="1" applyProtection="1"/>
    <xf numFmtId="9" fontId="0" fillId="0" borderId="0" xfId="5" applyFont="1" applyBorder="1" applyProtection="1"/>
    <xf numFmtId="9" fontId="26" fillId="0" borderId="39" xfId="5" applyFont="1" applyBorder="1" applyAlignment="1" applyProtection="1">
      <alignment horizontal="left"/>
    </xf>
    <xf numFmtId="9" fontId="0" fillId="0" borderId="40" xfId="5" applyFont="1" applyBorder="1" applyAlignment="1" applyProtection="1">
      <alignment horizontal="center"/>
    </xf>
    <xf numFmtId="9" fontId="0" fillId="0" borderId="41" xfId="5" applyFont="1" applyBorder="1" applyAlignment="1" applyProtection="1">
      <alignment horizontal="center"/>
    </xf>
    <xf numFmtId="9" fontId="5" fillId="2" borderId="18" xfId="5" applyFont="1" applyFill="1" applyBorder="1" applyProtection="1"/>
    <xf numFmtId="9" fontId="27" fillId="0" borderId="20" xfId="5" applyFont="1" applyBorder="1" applyAlignment="1" applyProtection="1">
      <alignment horizontal="center"/>
    </xf>
    <xf numFmtId="9" fontId="2" fillId="0" borderId="21" xfId="5" applyFont="1" applyBorder="1" applyAlignment="1" applyProtection="1">
      <alignment horizontal="center"/>
    </xf>
    <xf numFmtId="9" fontId="2" fillId="0" borderId="30" xfId="5" applyFont="1" applyBorder="1" applyAlignment="1" applyProtection="1">
      <alignment horizontal="left"/>
    </xf>
    <xf numFmtId="9" fontId="5" fillId="2" borderId="6" xfId="5" applyFont="1" applyFill="1" applyBorder="1" applyProtection="1"/>
    <xf numFmtId="9" fontId="27" fillId="0" borderId="31" xfId="5" applyFont="1" applyBorder="1" applyAlignment="1" applyProtection="1">
      <alignment horizontal="center"/>
    </xf>
    <xf numFmtId="9" fontId="2" fillId="0" borderId="1" xfId="5" applyFont="1" applyBorder="1" applyAlignment="1" applyProtection="1">
      <alignment horizontal="center"/>
    </xf>
    <xf numFmtId="9" fontId="0" fillId="0" borderId="1" xfId="5" applyFont="1" applyBorder="1" applyAlignment="1" applyProtection="1">
      <alignment horizontal="center"/>
    </xf>
    <xf numFmtId="9" fontId="5" fillId="2" borderId="7" xfId="5" applyFont="1" applyFill="1" applyBorder="1" applyProtection="1"/>
    <xf numFmtId="9" fontId="28" fillId="0" borderId="0" xfId="5" applyFont="1" applyProtection="1"/>
    <xf numFmtId="9" fontId="34" fillId="0" borderId="0" xfId="5" applyFont="1" applyFill="1" applyBorder="1" applyProtection="1"/>
    <xf numFmtId="9" fontId="24" fillId="0" borderId="0" xfId="5" applyFont="1" applyFill="1" applyBorder="1" applyProtection="1"/>
    <xf numFmtId="9" fontId="27" fillId="0" borderId="33" xfId="5" applyFont="1" applyBorder="1" applyAlignment="1" applyProtection="1">
      <alignment horizontal="center"/>
    </xf>
    <xf numFmtId="9" fontId="0" fillId="0" borderId="8" xfId="5" applyFont="1" applyBorder="1" applyAlignment="1" applyProtection="1">
      <alignment horizontal="center"/>
    </xf>
    <xf numFmtId="9" fontId="5" fillId="2" borderId="5" xfId="5" applyFont="1" applyFill="1" applyBorder="1" applyAlignment="1" applyProtection="1">
      <alignment horizontal="center"/>
    </xf>
    <xf numFmtId="9" fontId="2" fillId="0" borderId="0" xfId="5" applyFont="1" applyBorder="1" applyProtection="1"/>
    <xf numFmtId="9" fontId="2" fillId="0" borderId="0" xfId="5" applyFont="1" applyBorder="1" applyAlignment="1" applyProtection="1">
      <alignment horizontal="center"/>
    </xf>
    <xf numFmtId="9" fontId="1" fillId="0" borderId="0" xfId="5" applyFont="1" applyBorder="1" applyAlignment="1" applyProtection="1">
      <alignment horizontal="center"/>
    </xf>
    <xf numFmtId="9" fontId="2" fillId="0" borderId="0" xfId="5" applyFont="1" applyAlignment="1" applyProtection="1">
      <alignment horizontal="center"/>
    </xf>
    <xf numFmtId="9" fontId="2" fillId="0" borderId="0" xfId="5" applyFont="1" applyProtection="1"/>
    <xf numFmtId="9" fontId="18" fillId="0" borderId="0" xfId="5" applyFont="1" applyBorder="1" applyAlignment="1" applyProtection="1">
      <alignment horizontal="center"/>
    </xf>
    <xf numFmtId="9" fontId="19" fillId="0" borderId="0" xfId="5" applyFont="1" applyBorder="1" applyAlignment="1" applyProtection="1">
      <alignment horizontal="center"/>
    </xf>
    <xf numFmtId="9" fontId="20" fillId="0" borderId="0" xfId="5" applyFont="1" applyBorder="1" applyAlignment="1" applyProtection="1">
      <alignment horizontal="center"/>
    </xf>
    <xf numFmtId="9" fontId="21" fillId="0" borderId="0" xfId="5" applyFont="1" applyBorder="1" applyAlignment="1" applyProtection="1">
      <alignment horizontal="center"/>
    </xf>
    <xf numFmtId="9" fontId="22" fillId="0" borderId="0" xfId="5" applyFont="1" applyFill="1" applyBorder="1" applyAlignment="1" applyProtection="1">
      <alignment horizontal="center"/>
    </xf>
    <xf numFmtId="9" fontId="19" fillId="0" borderId="0" xfId="5" applyFont="1" applyFill="1" applyBorder="1" applyAlignment="1" applyProtection="1">
      <alignment horizontal="center"/>
    </xf>
    <xf numFmtId="9" fontId="0" fillId="0" borderId="0" xfId="5" applyFont="1" applyFill="1" applyBorder="1" applyAlignment="1" applyProtection="1">
      <alignment horizontal="center"/>
    </xf>
    <xf numFmtId="9" fontId="2" fillId="0" borderId="0" xfId="5" applyFont="1" applyFill="1" applyBorder="1" applyAlignment="1" applyProtection="1">
      <alignment horizontal="center"/>
    </xf>
    <xf numFmtId="9" fontId="23" fillId="0" borderId="0" xfId="5" applyFont="1" applyBorder="1" applyAlignment="1" applyProtection="1">
      <alignment horizontal="center"/>
    </xf>
    <xf numFmtId="9" fontId="4" fillId="0" borderId="0" xfId="5" applyFont="1" applyBorder="1" applyAlignment="1" applyProtection="1">
      <alignment horizontal="center"/>
    </xf>
    <xf numFmtId="9" fontId="22" fillId="0" borderId="0" xfId="5" applyFont="1" applyBorder="1" applyAlignment="1" applyProtection="1">
      <alignment horizontal="center"/>
    </xf>
    <xf numFmtId="9" fontId="21" fillId="0" borderId="0" xfId="5" applyFont="1" applyFill="1" applyBorder="1" applyAlignment="1" applyProtection="1">
      <alignment horizontal="center"/>
    </xf>
    <xf numFmtId="9" fontId="1" fillId="0" borderId="0" xfId="5" applyFont="1" applyFill="1" applyBorder="1" applyAlignment="1" applyProtection="1">
      <alignment horizontal="center"/>
    </xf>
    <xf numFmtId="9" fontId="5" fillId="0" borderId="0" xfId="5" applyFont="1" applyBorder="1" applyAlignment="1" applyProtection="1">
      <alignment horizontal="center"/>
    </xf>
    <xf numFmtId="9" fontId="24" fillId="0" borderId="0" xfId="5" applyFont="1" applyBorder="1" applyAlignment="1" applyProtection="1">
      <alignment horizontal="center"/>
    </xf>
    <xf numFmtId="9" fontId="7" fillId="0" borderId="0" xfId="5" applyFont="1" applyBorder="1" applyAlignment="1" applyProtection="1">
      <alignment horizontal="center"/>
    </xf>
    <xf numFmtId="9" fontId="6" fillId="0" borderId="0" xfId="5" applyFont="1" applyBorder="1" applyAlignment="1" applyProtection="1">
      <alignment horizontal="center"/>
    </xf>
    <xf numFmtId="9" fontId="25" fillId="0" borderId="0" xfId="5" applyFont="1" applyBorder="1" applyAlignment="1" applyProtection="1">
      <alignment horizontal="center"/>
    </xf>
    <xf numFmtId="9" fontId="8" fillId="0" borderId="0" xfId="5" applyFont="1" applyBorder="1" applyAlignment="1" applyProtection="1">
      <alignment horizontal="center"/>
    </xf>
    <xf numFmtId="9" fontId="2" fillId="0" borderId="29" xfId="5" applyFont="1" applyBorder="1" applyProtection="1">
      <protection locked="0"/>
    </xf>
    <xf numFmtId="0" fontId="29" fillId="0" borderId="19" xfId="0" applyFont="1" applyBorder="1" applyAlignment="1" applyProtection="1">
      <alignment horizontal="center" shrinkToFit="1"/>
      <protection locked="0"/>
    </xf>
    <xf numFmtId="0" fontId="29" fillId="0" borderId="43" xfId="0" applyFont="1" applyBorder="1" applyAlignment="1" applyProtection="1">
      <alignment horizontal="center" shrinkToFit="1"/>
      <protection locked="0"/>
    </xf>
    <xf numFmtId="0" fontId="29" fillId="0" borderId="6" xfId="0" applyFont="1" applyBorder="1" applyAlignment="1" applyProtection="1">
      <alignment horizontal="center"/>
      <protection locked="0"/>
    </xf>
    <xf numFmtId="0" fontId="2" fillId="0" borderId="44" xfId="0" applyFont="1" applyBorder="1" applyAlignment="1" applyProtection="1">
      <alignment horizontal="center"/>
      <protection locked="0"/>
    </xf>
    <xf numFmtId="0" fontId="29" fillId="0" borderId="7" xfId="0" applyFont="1" applyBorder="1" applyAlignment="1" applyProtection="1">
      <alignment horizontal="center"/>
      <protection locked="0"/>
    </xf>
    <xf numFmtId="0" fontId="2" fillId="0" borderId="13" xfId="0" applyFont="1" applyBorder="1" applyAlignment="1" applyProtection="1">
      <alignment horizontal="center"/>
      <protection locked="0"/>
    </xf>
    <xf numFmtId="0" fontId="2" fillId="0" borderId="19" xfId="0" applyFont="1" applyBorder="1" applyAlignment="1" applyProtection="1">
      <alignment horizontal="center" shrinkToFit="1"/>
      <protection locked="0"/>
    </xf>
    <xf numFmtId="0" fontId="2" fillId="0" borderId="43" xfId="0" applyFont="1" applyBorder="1" applyAlignment="1" applyProtection="1">
      <alignment horizontal="center" shrinkToFit="1"/>
      <protection locked="0"/>
    </xf>
    <xf numFmtId="0" fontId="2" fillId="0" borderId="6" xfId="0" applyFont="1" applyBorder="1" applyAlignment="1" applyProtection="1">
      <alignment horizontal="center"/>
      <protection locked="0"/>
    </xf>
    <xf numFmtId="0" fontId="2" fillId="0" borderId="7" xfId="0" applyFont="1" applyBorder="1" applyAlignment="1" applyProtection="1">
      <alignment horizontal="center"/>
      <protection locked="0"/>
    </xf>
    <xf numFmtId="0" fontId="2" fillId="0" borderId="31" xfId="0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2" fillId="0" borderId="0" xfId="5" applyNumberFormat="1" applyFont="1" applyBorder="1" applyProtection="1"/>
    <xf numFmtId="0" fontId="2" fillId="0" borderId="0" xfId="5" applyNumberFormat="1" applyFont="1" applyBorder="1" applyAlignment="1" applyProtection="1">
      <alignment horizontal="center"/>
    </xf>
    <xf numFmtId="0" fontId="1" fillId="0" borderId="0" xfId="5" applyNumberFormat="1" applyFont="1" applyBorder="1" applyAlignment="1" applyProtection="1">
      <alignment horizontal="center"/>
    </xf>
    <xf numFmtId="0" fontId="2" fillId="0" borderId="0" xfId="5" applyNumberFormat="1" applyFont="1" applyAlignment="1" applyProtection="1">
      <alignment horizontal="center"/>
    </xf>
    <xf numFmtId="0" fontId="0" fillId="0" borderId="0" xfId="5" applyNumberFormat="1" applyFont="1" applyProtection="1"/>
    <xf numFmtId="0" fontId="2" fillId="0" borderId="0" xfId="5" applyNumberFormat="1" applyFont="1" applyProtection="1"/>
    <xf numFmtId="9" fontId="2" fillId="0" borderId="32" xfId="5" applyFont="1" applyBorder="1" applyAlignment="1" applyProtection="1">
      <alignment horizontal="left"/>
    </xf>
    <xf numFmtId="9" fontId="2" fillId="0" borderId="34" xfId="5" applyFont="1" applyBorder="1" applyAlignment="1" applyProtection="1">
      <alignment horizontal="left"/>
    </xf>
    <xf numFmtId="14" fontId="0" fillId="0" borderId="0" xfId="0" applyNumberFormat="1"/>
    <xf numFmtId="164" fontId="24" fillId="0" borderId="0" xfId="5" applyNumberFormat="1" applyFont="1" applyFill="1" applyBorder="1" applyProtection="1"/>
    <xf numFmtId="9" fontId="5" fillId="2" borderId="38" xfId="5" applyFont="1" applyFill="1" applyBorder="1" applyAlignment="1" applyProtection="1">
      <alignment horizontal="center"/>
    </xf>
    <xf numFmtId="0" fontId="2" fillId="5" borderId="45" xfId="5" applyNumberFormat="1" applyFont="1" applyFill="1" applyBorder="1" applyAlignment="1" applyProtection="1">
      <alignment horizontal="center"/>
    </xf>
    <xf numFmtId="9" fontId="5" fillId="0" borderId="38" xfId="5" applyFont="1" applyBorder="1" applyAlignment="1" applyProtection="1">
      <alignment horizontal="center"/>
    </xf>
    <xf numFmtId="9" fontId="2" fillId="0" borderId="2" xfId="5" applyFont="1" applyBorder="1" applyProtection="1">
      <protection locked="0"/>
    </xf>
    <xf numFmtId="9" fontId="2" fillId="0" borderId="3" xfId="5" applyFont="1" applyBorder="1" applyProtection="1">
      <protection locked="0"/>
    </xf>
    <xf numFmtId="0" fontId="36" fillId="0" borderId="0" xfId="0" applyFont="1" applyAlignment="1">
      <alignment horizontal="left" vertical="center"/>
    </xf>
    <xf numFmtId="9" fontId="14" fillId="3" borderId="27" xfId="5" applyFont="1" applyFill="1" applyBorder="1" applyAlignment="1" applyProtection="1">
      <alignment horizontal="left"/>
    </xf>
    <xf numFmtId="9" fontId="14" fillId="3" borderId="15" xfId="5" applyFont="1" applyFill="1" applyBorder="1" applyAlignment="1" applyProtection="1">
      <alignment horizontal="left"/>
    </xf>
    <xf numFmtId="9" fontId="15" fillId="3" borderId="15" xfId="5" applyFont="1" applyFill="1" applyBorder="1" applyAlignment="1" applyProtection="1">
      <alignment horizontal="left"/>
    </xf>
    <xf numFmtId="9" fontId="16" fillId="3" borderId="15" xfId="5" applyFont="1" applyFill="1" applyBorder="1" applyAlignment="1" applyProtection="1">
      <alignment horizontal="center"/>
    </xf>
    <xf numFmtId="9" fontId="16" fillId="3" borderId="14" xfId="5" applyFont="1" applyFill="1" applyBorder="1" applyAlignment="1" applyProtection="1">
      <alignment horizontal="center"/>
    </xf>
    <xf numFmtId="9" fontId="37" fillId="3" borderId="28" xfId="5" applyFont="1" applyFill="1" applyBorder="1" applyAlignment="1" applyProtection="1">
      <alignment horizontal="left"/>
    </xf>
    <xf numFmtId="9" fontId="14" fillId="3" borderId="16" xfId="5" applyFont="1" applyFill="1" applyBorder="1" applyAlignment="1" applyProtection="1">
      <alignment horizontal="left"/>
    </xf>
    <xf numFmtId="9" fontId="16" fillId="3" borderId="16" xfId="5" applyFont="1" applyFill="1" applyBorder="1" applyAlignment="1" applyProtection="1">
      <alignment horizontal="center"/>
    </xf>
    <xf numFmtId="9" fontId="15" fillId="3" borderId="16" xfId="5" applyFont="1" applyFill="1" applyBorder="1" applyAlignment="1" applyProtection="1">
      <alignment horizontal="center"/>
    </xf>
    <xf numFmtId="9" fontId="16" fillId="3" borderId="17" xfId="5" applyFont="1" applyFill="1" applyBorder="1" applyAlignment="1" applyProtection="1">
      <alignment horizontal="center"/>
    </xf>
    <xf numFmtId="9" fontId="14" fillId="3" borderId="27" xfId="0" applyNumberFormat="1" applyFont="1" applyFill="1" applyBorder="1" applyAlignment="1">
      <alignment horizontal="left"/>
    </xf>
    <xf numFmtId="0" fontId="15" fillId="3" borderId="15" xfId="0" applyFont="1" applyFill="1" applyBorder="1" applyAlignment="1">
      <alignment horizontal="left"/>
    </xf>
    <xf numFmtId="0" fontId="15" fillId="3" borderId="14" xfId="0" applyFont="1" applyFill="1" applyBorder="1" applyAlignment="1">
      <alignment horizontal="left"/>
    </xf>
    <xf numFmtId="0" fontId="37" fillId="3" borderId="28" xfId="0" applyFont="1" applyFill="1" applyBorder="1" applyAlignment="1">
      <alignment horizontal="left"/>
    </xf>
    <xf numFmtId="0" fontId="16" fillId="3" borderId="16" xfId="0" applyFont="1" applyFill="1" applyBorder="1" applyAlignment="1">
      <alignment horizontal="center"/>
    </xf>
    <xf numFmtId="0" fontId="15" fillId="3" borderId="17" xfId="0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39" fillId="0" borderId="1" xfId="0" applyFont="1" applyBorder="1" applyProtection="1">
      <protection locked="0"/>
    </xf>
    <xf numFmtId="0" fontId="40" fillId="0" borderId="1" xfId="0" applyFont="1" applyBorder="1" applyAlignment="1">
      <alignment horizontal="center" vertical="center"/>
    </xf>
    <xf numFmtId="0" fontId="40" fillId="0" borderId="4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165" fontId="0" fillId="0" borderId="0" xfId="5" applyNumberFormat="1" applyFont="1" applyProtection="1"/>
    <xf numFmtId="9" fontId="27" fillId="0" borderId="0" xfId="5" applyFont="1" applyBorder="1" applyAlignment="1" applyProtection="1">
      <alignment horizontal="center"/>
    </xf>
    <xf numFmtId="9" fontId="2" fillId="0" borderId="0" xfId="5" applyFont="1" applyBorder="1" applyAlignment="1" applyProtection="1">
      <alignment horizontal="left"/>
    </xf>
    <xf numFmtId="9" fontId="24" fillId="0" borderId="0" xfId="5" applyFont="1" applyBorder="1" applyAlignment="1" applyProtection="1">
      <alignment horizontal="center" vertical="center"/>
    </xf>
    <xf numFmtId="9" fontId="38" fillId="0" borderId="0" xfId="5" applyFont="1" applyBorder="1" applyAlignment="1" applyProtection="1">
      <alignment horizontal="center" vertical="center" wrapText="1"/>
    </xf>
    <xf numFmtId="9" fontId="17" fillId="0" borderId="4" xfId="1" applyNumberFormat="1" applyBorder="1" applyProtection="1">
      <protection locked="0"/>
    </xf>
    <xf numFmtId="166" fontId="0" fillId="0" borderId="3" xfId="0" applyNumberFormat="1" applyBorder="1"/>
    <xf numFmtId="166" fontId="0" fillId="0" borderId="3" xfId="5" applyNumberFormat="1" applyFont="1" applyBorder="1" applyAlignment="1" applyProtection="1">
      <alignment horizontal="left"/>
      <protection locked="0"/>
    </xf>
    <xf numFmtId="0" fontId="43" fillId="0" borderId="0" xfId="0" applyFont="1" applyAlignment="1">
      <alignment horizontal="center"/>
    </xf>
    <xf numFmtId="0" fontId="44" fillId="0" borderId="0" xfId="0" applyFont="1"/>
    <xf numFmtId="0" fontId="45" fillId="0" borderId="0" xfId="0" applyFont="1"/>
    <xf numFmtId="0" fontId="5" fillId="2" borderId="5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 wrapText="1"/>
    </xf>
    <xf numFmtId="9" fontId="46" fillId="2" borderId="5" xfId="5" applyFont="1" applyFill="1" applyBorder="1" applyAlignment="1" applyProtection="1">
      <alignment horizontal="center"/>
    </xf>
    <xf numFmtId="9" fontId="46" fillId="0" borderId="0" xfId="7" applyFont="1" applyFill="1" applyBorder="1" applyProtection="1"/>
    <xf numFmtId="9" fontId="5" fillId="0" borderId="0" xfId="7" applyFont="1" applyFill="1" applyBorder="1" applyProtection="1"/>
    <xf numFmtId="0" fontId="2" fillId="0" borderId="1" xfId="0" applyFont="1" applyBorder="1" applyAlignment="1">
      <alignment horizontal="center" vertical="center"/>
    </xf>
    <xf numFmtId="9" fontId="27" fillId="0" borderId="43" xfId="5" applyFont="1" applyBorder="1" applyAlignment="1" applyProtection="1">
      <alignment horizontal="center" vertical="center"/>
    </xf>
    <xf numFmtId="9" fontId="27" fillId="0" borderId="18" xfId="5" applyFont="1" applyBorder="1" applyAlignment="1" applyProtection="1">
      <alignment horizontal="center" vertical="center"/>
    </xf>
    <xf numFmtId="9" fontId="24" fillId="0" borderId="43" xfId="5" applyFont="1" applyBorder="1" applyAlignment="1" applyProtection="1">
      <alignment horizontal="center" vertical="center"/>
    </xf>
    <xf numFmtId="9" fontId="24" fillId="0" borderId="13" xfId="5" applyFont="1" applyBorder="1" applyAlignment="1" applyProtection="1">
      <alignment horizontal="center" vertical="center"/>
    </xf>
    <xf numFmtId="9" fontId="5" fillId="0" borderId="38" xfId="5" applyFont="1" applyBorder="1" applyAlignment="1" applyProtection="1">
      <alignment horizontal="center"/>
    </xf>
    <xf numFmtId="9" fontId="5" fillId="0" borderId="46" xfId="5" applyFont="1" applyBorder="1" applyAlignment="1" applyProtection="1">
      <alignment horizontal="center"/>
    </xf>
    <xf numFmtId="9" fontId="5" fillId="0" borderId="29" xfId="5" applyFont="1" applyBorder="1" applyAlignment="1" applyProtection="1">
      <alignment horizontal="center"/>
    </xf>
    <xf numFmtId="9" fontId="23" fillId="0" borderId="27" xfId="5" applyFont="1" applyBorder="1" applyAlignment="1" applyProtection="1">
      <alignment horizontal="center" vertical="center" wrapText="1"/>
    </xf>
    <xf numFmtId="9" fontId="23" fillId="0" borderId="15" xfId="5" applyFont="1" applyBorder="1" applyAlignment="1" applyProtection="1">
      <alignment horizontal="center" vertical="center" wrapText="1"/>
    </xf>
    <xf numFmtId="9" fontId="23" fillId="0" borderId="14" xfId="5" applyFont="1" applyBorder="1" applyAlignment="1" applyProtection="1">
      <alignment horizontal="center" vertical="center" wrapText="1"/>
    </xf>
    <xf numFmtId="9" fontId="23" fillId="0" borderId="28" xfId="5" applyFont="1" applyBorder="1" applyAlignment="1" applyProtection="1">
      <alignment horizontal="center" vertical="center" wrapText="1"/>
    </xf>
    <xf numFmtId="9" fontId="23" fillId="0" borderId="16" xfId="5" applyFont="1" applyBorder="1" applyAlignment="1" applyProtection="1">
      <alignment horizontal="center" vertical="center" wrapText="1"/>
    </xf>
    <xf numFmtId="9" fontId="23" fillId="0" borderId="17" xfId="5" applyFont="1" applyBorder="1" applyAlignment="1" applyProtection="1">
      <alignment horizontal="center" vertical="center" wrapText="1"/>
    </xf>
    <xf numFmtId="9" fontId="38" fillId="0" borderId="27" xfId="5" applyFont="1" applyBorder="1" applyAlignment="1" applyProtection="1">
      <alignment horizontal="center" vertical="center" wrapText="1"/>
    </xf>
    <xf numFmtId="9" fontId="38" fillId="0" borderId="15" xfId="5" applyFont="1" applyBorder="1" applyAlignment="1" applyProtection="1">
      <alignment horizontal="center" vertical="center" wrapText="1"/>
    </xf>
    <xf numFmtId="9" fontId="38" fillId="0" borderId="14" xfId="5" applyFont="1" applyBorder="1" applyAlignment="1" applyProtection="1">
      <alignment horizontal="center" vertical="center" wrapText="1"/>
    </xf>
    <xf numFmtId="9" fontId="38" fillId="0" borderId="28" xfId="5" applyFont="1" applyBorder="1" applyAlignment="1" applyProtection="1">
      <alignment horizontal="center" vertical="center" wrapText="1"/>
    </xf>
    <xf numFmtId="9" fontId="38" fillId="0" borderId="16" xfId="5" applyFont="1" applyBorder="1" applyAlignment="1" applyProtection="1">
      <alignment horizontal="center" vertical="center" wrapText="1"/>
    </xf>
    <xf numFmtId="9" fontId="38" fillId="0" borderId="17" xfId="5" applyFont="1" applyBorder="1" applyAlignment="1" applyProtection="1">
      <alignment horizontal="center" vertical="center" wrapText="1"/>
    </xf>
    <xf numFmtId="0" fontId="2" fillId="0" borderId="27" xfId="0" applyFont="1" applyBorder="1" applyAlignment="1">
      <alignment horizontal="center" wrapText="1"/>
    </xf>
    <xf numFmtId="0" fontId="2" fillId="0" borderId="1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2" fillId="0" borderId="49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50" xfId="0" applyFont="1" applyBorder="1" applyAlignment="1">
      <alignment horizontal="center" wrapText="1"/>
    </xf>
    <xf numFmtId="0" fontId="2" fillId="0" borderId="28" xfId="0" applyFont="1" applyBorder="1" applyAlignment="1">
      <alignment horizontal="center" wrapText="1"/>
    </xf>
    <xf numFmtId="0" fontId="2" fillId="0" borderId="16" xfId="0" applyFont="1" applyBorder="1" applyAlignment="1">
      <alignment horizontal="center" wrapText="1"/>
    </xf>
    <xf numFmtId="0" fontId="2" fillId="0" borderId="17" xfId="0" applyFont="1" applyBorder="1" applyAlignment="1">
      <alignment horizontal="center" wrapText="1"/>
    </xf>
    <xf numFmtId="0" fontId="2" fillId="0" borderId="38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47" xfId="0" applyBorder="1" applyAlignment="1">
      <alignment horizontal="center"/>
    </xf>
  </cellXfs>
  <cellStyles count="8">
    <cellStyle name="Lien hypertexte" xfId="1" builtinId="8"/>
    <cellStyle name="Lien hypertexte 2" xfId="6" xr:uid="{00000000-0005-0000-0000-000001000000}"/>
    <cellStyle name="Normal" xfId="0" builtinId="0"/>
    <cellStyle name="Normal 2" xfId="2" xr:uid="{00000000-0005-0000-0000-000003000000}"/>
    <cellStyle name="Normal 2 2" xfId="3" xr:uid="{00000000-0005-0000-0000-000004000000}"/>
    <cellStyle name="Normal 3" xfId="4" xr:uid="{00000000-0005-0000-0000-000005000000}"/>
    <cellStyle name="Pourcentage" xfId="5" builtinId="5"/>
    <cellStyle name="Pourcentage 2" xfId="7" xr:uid="{00000000-0005-0000-0000-000007000000}"/>
  </cellStyles>
  <dxfs count="6">
    <dxf>
      <font>
        <color rgb="FFFF0000"/>
      </font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ont>
        <b/>
        <i val="0"/>
        <color rgb="FFFF0000"/>
      </font>
    </dxf>
    <dxf>
      <font>
        <b/>
        <i val="0"/>
        <color rgb="FFFF0000"/>
      </font>
    </dxf>
    <dxf>
      <font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342900</xdr:colOff>
      <xdr:row>0</xdr:row>
      <xdr:rowOff>38100</xdr:rowOff>
    </xdr:from>
    <xdr:to>
      <xdr:col>13</xdr:col>
      <xdr:colOff>57150</xdr:colOff>
      <xdr:row>8</xdr:row>
      <xdr:rowOff>133350</xdr:rowOff>
    </xdr:to>
    <xdr:pic>
      <xdr:nvPicPr>
        <xdr:cNvPr id="1116" name="Image 1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91700" y="38100"/>
          <a:ext cx="3086100" cy="1533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2</xdr:row>
      <xdr:rowOff>66675</xdr:rowOff>
    </xdr:from>
    <xdr:to>
      <xdr:col>1</xdr:col>
      <xdr:colOff>257175</xdr:colOff>
      <xdr:row>7</xdr:row>
      <xdr:rowOff>114300</xdr:rowOff>
    </xdr:to>
    <xdr:pic>
      <xdr:nvPicPr>
        <xdr:cNvPr id="2116" name="Image 1">
          <a:extLst>
            <a:ext uri="{FF2B5EF4-FFF2-40B4-BE49-F238E27FC236}">
              <a16:creationId xmlns:a16="http://schemas.microsoft.com/office/drawing/2014/main" id="{00000000-0008-0000-0200-00004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504825"/>
          <a:ext cx="1762125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1190625</xdr:colOff>
      <xdr:row>2</xdr:row>
      <xdr:rowOff>95250</xdr:rowOff>
    </xdr:from>
    <xdr:to>
      <xdr:col>3</xdr:col>
      <xdr:colOff>2028825</xdr:colOff>
      <xdr:row>8</xdr:row>
      <xdr:rowOff>152400</xdr:rowOff>
    </xdr:to>
    <xdr:pic>
      <xdr:nvPicPr>
        <xdr:cNvPr id="3140" name="Image 1">
          <a:extLst>
            <a:ext uri="{FF2B5EF4-FFF2-40B4-BE49-F238E27FC236}">
              <a16:creationId xmlns:a16="http://schemas.microsoft.com/office/drawing/2014/main" id="{00000000-0008-0000-0300-00004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4425" y="533400"/>
          <a:ext cx="2124075" cy="1057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/Users/FGAUTHIER/Downloads/Users/Olivier/AppData/Local/Temp/-5-%20Comp&#233;tition%20Technique%20-%20EPE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df 2015"/>
      <sheetName val="Poussins_G"/>
      <sheetName val="Poussins_F"/>
      <sheetName val="Pupilles_G"/>
      <sheetName val="Pupilles_F"/>
      <sheetName val="Benjamins_G"/>
      <sheetName val="Benjamins_F"/>
      <sheetName val="Minimes_G"/>
      <sheetName val="Minimes_F"/>
      <sheetName val="Cadets_G"/>
      <sheetName val="Cadets_F"/>
      <sheetName val="Juniors_G"/>
      <sheetName val="Juniors_F"/>
      <sheetName val="Séniors_G"/>
      <sheetName val="Séniors_F"/>
      <sheetName val="Vétérans_G"/>
      <sheetName val="Vétérans_F"/>
      <sheetName val="Lexique"/>
    </sheetNames>
    <sheetDataSet>
      <sheetData sheetId="0">
        <row r="3">
          <cell r="A3" t="str">
            <v>Poussins_G</v>
          </cell>
          <cell r="B3" t="str">
            <v>Poussins_F</v>
          </cell>
          <cell r="C3" t="str">
            <v>Pupilles_G</v>
          </cell>
          <cell r="D3" t="str">
            <v>Pupilles_F</v>
          </cell>
          <cell r="E3" t="str">
            <v>Benjamins_G</v>
          </cell>
          <cell r="F3" t="str">
            <v>Benjamins_F</v>
          </cell>
          <cell r="G3" t="str">
            <v>Minimes_G</v>
          </cell>
          <cell r="H3" t="str">
            <v>Minimes_F</v>
          </cell>
          <cell r="I3" t="str">
            <v>Cadets_G</v>
          </cell>
          <cell r="J3" t="str">
            <v>Cadets_F</v>
          </cell>
          <cell r="K3" t="str">
            <v>Juniors_G</v>
          </cell>
          <cell r="L3" t="str">
            <v>Juniors_F</v>
          </cell>
          <cell r="M3" t="str">
            <v>Séniors_G</v>
          </cell>
          <cell r="N3" t="str">
            <v>Séniors_F</v>
          </cell>
          <cell r="O3" t="str">
            <v>Vétérans_G</v>
          </cell>
          <cell r="P3" t="str">
            <v>Vétérans_F</v>
          </cell>
        </row>
        <row r="4">
          <cell r="Q4" t="str">
            <v>N°</v>
          </cell>
          <cell r="R4" t="str">
            <v>CLUBS</v>
          </cell>
          <cell r="S4" t="str">
            <v>N°de License</v>
          </cell>
          <cell r="T4" t="str">
            <v>NOMS + Prénoms</v>
          </cell>
          <cell r="U4" t="str">
            <v>Sexe</v>
          </cell>
          <cell r="V4" t="str">
            <v>Date Naiss.</v>
          </cell>
          <cell r="W4" t="str">
            <v>Catégorie</v>
          </cell>
          <cell r="X4" t="str">
            <v xml:space="preserve">Grade </v>
          </cell>
          <cell r="Y4" t="str">
            <v>Poids</v>
          </cell>
          <cell r="Z4" t="str">
            <v>Quyen</v>
          </cell>
          <cell r="AA4" t="str">
            <v>Arme</v>
          </cell>
          <cell r="AB4" t="str">
            <v xml:space="preserve">S L </v>
          </cell>
          <cell r="AC4" t="str">
            <v>Combat</v>
          </cell>
          <cell r="AD4" t="str">
            <v>Epee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504"/>
  <sheetViews>
    <sheetView topLeftCell="B1" zoomScaleNormal="100" workbookViewId="0">
      <pane ySplit="17" topLeftCell="A18" activePane="bottomLeft" state="frozen"/>
      <selection activeCell="K28" sqref="K28"/>
      <selection pane="bottomLeft" activeCell="H26" sqref="H26"/>
    </sheetView>
  </sheetViews>
  <sheetFormatPr baseColWidth="10" defaultColWidth="11.5" defaultRowHeight="13" outlineLevelCol="1" x14ac:dyDescent="0.15"/>
  <cols>
    <col min="1" max="1" width="22.33203125" style="97" hidden="1" customWidth="1" outlineLevel="1"/>
    <col min="2" max="2" width="43.5" style="97" customWidth="1" collapsed="1"/>
    <col min="3" max="3" width="36.5" style="97" customWidth="1"/>
    <col min="4" max="4" width="6.6640625" style="97" customWidth="1"/>
    <col min="5" max="5" width="14.33203125" style="99" customWidth="1"/>
    <col min="6" max="6" width="13.1640625" style="98" customWidth="1"/>
    <col min="7" max="7" width="13.33203125" style="98" bestFit="1" customWidth="1"/>
    <col min="8" max="8" width="14.33203125" style="98" customWidth="1"/>
    <col min="9" max="9" width="13.33203125" style="98" bestFit="1" customWidth="1"/>
    <col min="10" max="10" width="13.1640625" style="98" customWidth="1"/>
    <col min="11" max="11" width="11" style="98" bestFit="1" customWidth="1"/>
    <col min="12" max="12" width="13.1640625" style="97" customWidth="1"/>
    <col min="13" max="13" width="13.1640625" style="97" hidden="1" customWidth="1"/>
    <col min="14" max="14" width="13.1640625" style="97" customWidth="1"/>
    <col min="15" max="15" width="5.83203125" style="97" bestFit="1" customWidth="1"/>
    <col min="16" max="16384" width="11.5" style="97"/>
  </cols>
  <sheetData>
    <row r="1" spans="2:18" ht="17.25" customHeight="1" x14ac:dyDescent="0.2">
      <c r="C1" s="175" t="str">
        <f>"INSCRIPTIONS COUPE DU NORD "&amp;Lexique!E16</f>
        <v>INSCRIPTIONS COUPE DU NORD 2025</v>
      </c>
      <c r="D1" s="176"/>
      <c r="E1" s="177"/>
      <c r="F1" s="177"/>
      <c r="G1" s="178"/>
      <c r="H1" s="179"/>
    </row>
    <row r="2" spans="2:18" ht="17.25" customHeight="1" thickBot="1" x14ac:dyDescent="0.25">
      <c r="C2" s="180" t="str">
        <f>DAY(VLOOKUP("S",Jrcomp,2,0))&amp;" et "&amp;DAY(VLOOKUP("S",Jrcomp,2,0))+1&amp;" "&amp;TEXT(VLOOKUP("S",Jrcomp,2,0),"mmmm")&amp;" "&amp;Lexique!E16&amp;" - Salle de la Tour du Renard - OUTREAU"</f>
        <v>1 et 2 février 2025 - Salle de la Tour du Renard - OUTREAU</v>
      </c>
      <c r="D2" s="181"/>
      <c r="E2" s="182"/>
      <c r="F2" s="183"/>
      <c r="G2" s="182"/>
      <c r="H2" s="184"/>
    </row>
    <row r="3" spans="2:18" ht="14" thickBot="1" x14ac:dyDescent="0.2">
      <c r="G3" s="100"/>
    </row>
    <row r="4" spans="2:18" ht="14" thickBot="1" x14ac:dyDescent="0.2">
      <c r="B4" s="101" t="s">
        <v>1</v>
      </c>
      <c r="C4" s="145"/>
      <c r="D4" s="102"/>
      <c r="E4" s="103" t="str">
        <f>"Rappel des Catégories d'âge "&amp;Lexique!F16</f>
        <v>Rappel des Catégories d'âge 2024-2025</v>
      </c>
      <c r="F4" s="104"/>
      <c r="G4" s="105"/>
      <c r="R4" s="163">
        <f>5+5+5+30+30+15+20+20+10+15+30</f>
        <v>185</v>
      </c>
    </row>
    <row r="5" spans="2:18" x14ac:dyDescent="0.15">
      <c r="B5" s="106" t="s">
        <v>61</v>
      </c>
      <c r="C5" s="172"/>
      <c r="D5" s="102"/>
      <c r="E5" s="107" t="str">
        <f>VLOOKUP(F5,Lexique!$D$3:$M$13,8,0)</f>
        <v>2019/2020</v>
      </c>
      <c r="F5" s="108" t="s">
        <v>48</v>
      </c>
      <c r="G5" s="109" t="str">
        <f>VLOOKUP(F5,Lexique!$D$3:$M$13,9,0)</f>
        <v>4 et 5 ans</v>
      </c>
      <c r="R5" s="198">
        <f>R4/60</f>
        <v>3.0833333333333335</v>
      </c>
    </row>
    <row r="6" spans="2:18" x14ac:dyDescent="0.15">
      <c r="B6" s="110" t="s">
        <v>62</v>
      </c>
      <c r="C6" s="173"/>
      <c r="D6" s="102"/>
      <c r="E6" s="111" t="str">
        <f>VLOOKUP(F6,Lexique!$D$3:$M$13,8,0)</f>
        <v>2017/2018</v>
      </c>
      <c r="F6" s="112" t="s">
        <v>5</v>
      </c>
      <c r="G6" s="165" t="str">
        <f>VLOOKUP(F6,Lexique!$D$3:$M$13,9,0)</f>
        <v>6 et 7 ans</v>
      </c>
    </row>
    <row r="7" spans="2:18" ht="12.75" customHeight="1" x14ac:dyDescent="0.15">
      <c r="B7" s="110" t="s">
        <v>3</v>
      </c>
      <c r="C7" s="205"/>
      <c r="D7" s="102"/>
      <c r="E7" s="111" t="str">
        <f>VLOOKUP(F7,Lexique!$D$3:$M$13,8,0)</f>
        <v>2015/2016</v>
      </c>
      <c r="F7" s="113" t="s">
        <v>6</v>
      </c>
      <c r="G7" s="165" t="str">
        <f>VLOOKUP(F7,Lexique!$D$3:$M$13,9,0)</f>
        <v>8 et 9 ans</v>
      </c>
    </row>
    <row r="8" spans="2:18" ht="14" thickBot="1" x14ac:dyDescent="0.2">
      <c r="B8" s="114" t="s">
        <v>4</v>
      </c>
      <c r="C8" s="203"/>
      <c r="D8" s="102"/>
      <c r="E8" s="111" t="str">
        <f>VLOOKUP(F8,Lexique!$D$3:$M$13,8,0)</f>
        <v>2013/2014</v>
      </c>
      <c r="F8" s="113" t="s">
        <v>7</v>
      </c>
      <c r="G8" s="165" t="str">
        <f>VLOOKUP(F8,Lexique!$D$3:$M$13,9,0)</f>
        <v>10 et 11 ans</v>
      </c>
    </row>
    <row r="9" spans="2:18" ht="12.75" customHeight="1" thickBot="1" x14ac:dyDescent="0.2">
      <c r="E9" s="111" t="str">
        <f>VLOOKUP(F9,Lexique!$D$3:$M$13,8,0)</f>
        <v>2011/2012</v>
      </c>
      <c r="F9" s="113" t="s">
        <v>8</v>
      </c>
      <c r="G9" s="165" t="str">
        <f>VLOOKUP(F9,Lexique!$D$3:$M$13,9,0)</f>
        <v>12 et 13 ans</v>
      </c>
    </row>
    <row r="10" spans="2:18" ht="17" thickBot="1" x14ac:dyDescent="0.25">
      <c r="B10" s="115" t="s">
        <v>18</v>
      </c>
      <c r="E10" s="111" t="str">
        <f>VLOOKUP(F10,Lexique!$D$3:$M$13,8,0)</f>
        <v>2009/2010</v>
      </c>
      <c r="F10" s="113" t="s">
        <v>9</v>
      </c>
      <c r="G10" s="165" t="str">
        <f>VLOOKUP(F10,Lexique!$D$3:$M$13,9,0)</f>
        <v>14 et 15 ans</v>
      </c>
      <c r="I10" s="171" t="s">
        <v>54</v>
      </c>
      <c r="J10" s="219" t="s">
        <v>57</v>
      </c>
      <c r="K10" s="220"/>
      <c r="L10" s="220"/>
      <c r="M10" s="220"/>
      <c r="N10" s="221"/>
    </row>
    <row r="11" spans="2:18" ht="12.75" customHeight="1" x14ac:dyDescent="0.15">
      <c r="B11" s="116" t="s">
        <v>21</v>
      </c>
      <c r="E11" s="111" t="str">
        <f>VLOOKUP(F11,Lexique!$D$3:$M$13,8,0)</f>
        <v>2007/2008</v>
      </c>
      <c r="F11" s="113" t="s">
        <v>10</v>
      </c>
      <c r="G11" s="165" t="str">
        <f>VLOOKUP(F11,Lexique!$D$3:$M$13,9,0)</f>
        <v>16 et 17 ans</v>
      </c>
      <c r="I11" s="215" t="s">
        <v>55</v>
      </c>
      <c r="J11" s="222" t="s">
        <v>59</v>
      </c>
      <c r="K11" s="223"/>
      <c r="L11" s="223"/>
      <c r="M11" s="223"/>
      <c r="N11" s="224"/>
    </row>
    <row r="12" spans="2:18" ht="14" thickBot="1" x14ac:dyDescent="0.2">
      <c r="B12" s="117" t="str">
        <f>"à competitions.minhlongfrance@gmail.com avant le "&amp;(TEXT(VLOOKUP("S",Lrcomp2,3,0),"jj mmmm aaaa"))</f>
        <v>à competitions.minhlongfrance@gmail.com avant le 26 janvier 2025</v>
      </c>
      <c r="E12" s="111" t="str">
        <f>VLOOKUP(F12,Lexique!$D$3:$M$13,8,0)</f>
        <v>1990/2006</v>
      </c>
      <c r="F12" s="113" t="s">
        <v>40</v>
      </c>
      <c r="G12" s="165" t="str">
        <f>VLOOKUP(F12,Lexique!$D$3:$M$13,9,0)</f>
        <v>18 à 34 ans</v>
      </c>
      <c r="I12" s="216"/>
      <c r="J12" s="225"/>
      <c r="K12" s="226"/>
      <c r="L12" s="226"/>
      <c r="M12" s="226"/>
      <c r="N12" s="227"/>
    </row>
    <row r="13" spans="2:18" ht="12.75" customHeight="1" x14ac:dyDescent="0.15">
      <c r="B13" s="168"/>
      <c r="E13" s="111" t="str">
        <f>VLOOKUP(F13,Lexique!$D$3:$M$13,8,0)</f>
        <v>1980/1989</v>
      </c>
      <c r="F13" s="113" t="s">
        <v>11</v>
      </c>
      <c r="G13" s="165" t="str">
        <f>VLOOKUP(F13,Lexique!$D$3:$M$13,9,0)</f>
        <v>35 à 44 ans</v>
      </c>
      <c r="I13" s="217" t="s">
        <v>56</v>
      </c>
      <c r="J13" s="228" t="s">
        <v>58</v>
      </c>
      <c r="K13" s="229"/>
      <c r="L13" s="229"/>
      <c r="M13" s="229"/>
      <c r="N13" s="230"/>
    </row>
    <row r="14" spans="2:18" ht="15" thickBot="1" x14ac:dyDescent="0.2">
      <c r="B14" s="212" t="s">
        <v>68</v>
      </c>
      <c r="E14" s="118" t="str">
        <f>VLOOKUP(F14,Lexique!$D$3:$M$13,8,0)</f>
        <v>1979 et avant</v>
      </c>
      <c r="F14" s="119" t="s">
        <v>51</v>
      </c>
      <c r="G14" s="166" t="str">
        <f>VLOOKUP(F14,Lexique!$D$3:$M$13,9,0)</f>
        <v>45 ans et +</v>
      </c>
      <c r="I14" s="218"/>
      <c r="J14" s="231"/>
      <c r="K14" s="232"/>
      <c r="L14" s="232"/>
      <c r="M14" s="232"/>
      <c r="N14" s="233"/>
    </row>
    <row r="15" spans="2:18" x14ac:dyDescent="0.15">
      <c r="B15" s="213" t="s">
        <v>73</v>
      </c>
      <c r="E15" s="199"/>
      <c r="F15" s="100"/>
      <c r="G15" s="200"/>
      <c r="I15" s="201"/>
      <c r="J15" s="202"/>
      <c r="K15" s="202"/>
      <c r="L15" s="202"/>
      <c r="M15" s="202"/>
      <c r="N15" s="202"/>
    </row>
    <row r="16" spans="2:18" ht="14" thickBot="1" x14ac:dyDescent="0.2">
      <c r="G16" s="100"/>
    </row>
    <row r="17" spans="1:14" ht="20.25" customHeight="1" thickBot="1" x14ac:dyDescent="0.2">
      <c r="A17" s="169" t="s">
        <v>41</v>
      </c>
      <c r="B17" s="120" t="s">
        <v>64</v>
      </c>
      <c r="C17" s="120" t="s">
        <v>0</v>
      </c>
      <c r="D17" s="120" t="s">
        <v>14</v>
      </c>
      <c r="E17" s="120" t="s">
        <v>12</v>
      </c>
      <c r="F17" s="120" t="s">
        <v>13</v>
      </c>
      <c r="G17" s="120" t="s">
        <v>54</v>
      </c>
      <c r="H17" s="120" t="s">
        <v>15</v>
      </c>
      <c r="I17" s="120" t="s">
        <v>63</v>
      </c>
      <c r="J17" s="211" t="s">
        <v>66</v>
      </c>
      <c r="K17" s="120" t="s">
        <v>72</v>
      </c>
      <c r="L17" s="120" t="s">
        <v>46</v>
      </c>
      <c r="M17" s="120" t="s">
        <v>45</v>
      </c>
      <c r="N17" s="120" t="s">
        <v>60</v>
      </c>
    </row>
    <row r="18" spans="1:14" x14ac:dyDescent="0.15">
      <c r="A18" s="170" t="str">
        <f t="shared" ref="A18:A43" si="0">IF(B18&lt;&gt;"",$C$4,"")</f>
        <v/>
      </c>
      <c r="B18" s="214"/>
      <c r="C18" s="214"/>
      <c r="D18" s="191"/>
      <c r="E18" s="192"/>
      <c r="F18" s="214"/>
      <c r="G18" s="191"/>
      <c r="H18" s="191"/>
      <c r="I18" s="191"/>
      <c r="J18" s="191"/>
      <c r="K18" s="191"/>
      <c r="L18" s="191"/>
      <c r="M18" s="191"/>
      <c r="N18" s="191"/>
    </row>
    <row r="19" spans="1:14" x14ac:dyDescent="0.15">
      <c r="A19" s="170" t="str">
        <f t="shared" si="0"/>
        <v/>
      </c>
      <c r="B19" s="191"/>
      <c r="C19" s="191"/>
      <c r="D19" s="191"/>
      <c r="E19" s="191"/>
      <c r="F19" s="191"/>
      <c r="G19" s="191"/>
      <c r="H19" s="191"/>
      <c r="I19" s="191"/>
      <c r="J19" s="191"/>
      <c r="K19" s="191"/>
      <c r="L19" s="191"/>
      <c r="M19" s="191"/>
      <c r="N19" s="191"/>
    </row>
    <row r="20" spans="1:14" x14ac:dyDescent="0.15">
      <c r="A20" s="170" t="str">
        <f t="shared" si="0"/>
        <v/>
      </c>
      <c r="B20" s="191"/>
      <c r="C20" s="191"/>
      <c r="D20" s="191"/>
      <c r="E20" s="191"/>
      <c r="F20" s="191"/>
      <c r="G20" s="191"/>
      <c r="H20" s="191"/>
      <c r="I20" s="191"/>
      <c r="J20" s="191"/>
      <c r="K20" s="191"/>
      <c r="L20" s="191"/>
      <c r="M20" s="191"/>
      <c r="N20" s="191"/>
    </row>
    <row r="21" spans="1:14" x14ac:dyDescent="0.15">
      <c r="A21" s="170" t="str">
        <f t="shared" si="0"/>
        <v/>
      </c>
      <c r="B21" s="191"/>
      <c r="C21" s="191"/>
      <c r="D21" s="191"/>
      <c r="E21" s="191"/>
      <c r="F21" s="191"/>
      <c r="G21" s="191"/>
      <c r="H21" s="191"/>
      <c r="I21" s="191"/>
      <c r="J21" s="191"/>
      <c r="K21" s="191"/>
      <c r="L21" s="191"/>
      <c r="M21" s="191"/>
      <c r="N21" s="191"/>
    </row>
    <row r="22" spans="1:14" x14ac:dyDescent="0.15">
      <c r="A22" s="170" t="str">
        <f t="shared" si="0"/>
        <v/>
      </c>
      <c r="B22" s="191"/>
      <c r="C22" s="191"/>
      <c r="D22" s="191"/>
      <c r="E22" s="191"/>
      <c r="F22" s="191"/>
      <c r="G22" s="191"/>
      <c r="H22" s="191"/>
      <c r="I22" s="191"/>
      <c r="J22" s="191"/>
      <c r="K22" s="191"/>
      <c r="L22" s="191"/>
      <c r="M22" s="191"/>
      <c r="N22" s="191"/>
    </row>
    <row r="23" spans="1:14" x14ac:dyDescent="0.15">
      <c r="A23" s="170" t="str">
        <f t="shared" si="0"/>
        <v/>
      </c>
      <c r="B23" s="191"/>
      <c r="C23" s="191"/>
      <c r="D23" s="191"/>
      <c r="E23" s="191"/>
      <c r="F23" s="191"/>
      <c r="G23" s="191"/>
      <c r="H23" s="191"/>
      <c r="I23" s="191"/>
      <c r="J23" s="191"/>
      <c r="K23" s="191"/>
      <c r="L23" s="191"/>
      <c r="M23" s="191"/>
      <c r="N23" s="191"/>
    </row>
    <row r="24" spans="1:14" x14ac:dyDescent="0.15">
      <c r="A24" s="170" t="str">
        <f t="shared" si="0"/>
        <v/>
      </c>
      <c r="B24" s="191"/>
      <c r="C24" s="191"/>
      <c r="D24" s="191"/>
      <c r="E24" s="192"/>
      <c r="F24" s="113"/>
      <c r="G24" s="191"/>
      <c r="H24" s="191"/>
      <c r="I24" s="191"/>
      <c r="J24" s="191"/>
      <c r="K24" s="191"/>
      <c r="L24" s="191"/>
      <c r="M24" s="191"/>
      <c r="N24" s="191"/>
    </row>
    <row r="25" spans="1:14" x14ac:dyDescent="0.15">
      <c r="A25" s="170" t="str">
        <f t="shared" si="0"/>
        <v/>
      </c>
      <c r="B25" s="191"/>
      <c r="C25" s="191"/>
      <c r="D25" s="191"/>
      <c r="E25" s="191"/>
      <c r="F25" s="191"/>
      <c r="G25" s="191"/>
      <c r="H25" s="191"/>
      <c r="I25" s="191"/>
      <c r="J25" s="191"/>
      <c r="K25" s="191"/>
      <c r="L25" s="191"/>
      <c r="M25" s="191"/>
      <c r="N25" s="191"/>
    </row>
    <row r="26" spans="1:14" x14ac:dyDescent="0.15">
      <c r="A26" s="170" t="str">
        <f t="shared" si="0"/>
        <v/>
      </c>
      <c r="B26" s="191"/>
      <c r="C26" s="191"/>
      <c r="D26" s="191"/>
      <c r="E26" s="191"/>
      <c r="F26" s="191"/>
      <c r="G26" s="191"/>
      <c r="H26" s="191"/>
      <c r="I26" s="191"/>
      <c r="J26" s="191"/>
      <c r="K26" s="191"/>
      <c r="L26" s="191"/>
      <c r="M26" s="191"/>
      <c r="N26" s="191"/>
    </row>
    <row r="27" spans="1:14" x14ac:dyDescent="0.15">
      <c r="A27" s="170" t="str">
        <f t="shared" si="0"/>
        <v/>
      </c>
      <c r="B27" s="191"/>
      <c r="C27" s="191"/>
      <c r="D27" s="191"/>
      <c r="E27" s="191"/>
      <c r="F27" s="191"/>
      <c r="G27" s="191"/>
      <c r="H27" s="191"/>
      <c r="I27" s="191"/>
      <c r="J27" s="191"/>
      <c r="K27" s="191"/>
      <c r="L27" s="191"/>
      <c r="M27" s="191"/>
      <c r="N27" s="191"/>
    </row>
    <row r="28" spans="1:14" x14ac:dyDescent="0.15">
      <c r="A28" s="170" t="str">
        <f t="shared" si="0"/>
        <v/>
      </c>
      <c r="B28" s="191"/>
      <c r="C28" s="191"/>
      <c r="D28" s="191"/>
      <c r="E28" s="191"/>
      <c r="F28" s="191"/>
      <c r="G28" s="191"/>
      <c r="H28" s="191"/>
      <c r="I28" s="191"/>
      <c r="J28" s="191"/>
      <c r="K28" s="191"/>
      <c r="L28" s="191"/>
      <c r="M28" s="191"/>
      <c r="N28" s="191"/>
    </row>
    <row r="29" spans="1:14" x14ac:dyDescent="0.15">
      <c r="A29" s="170" t="str">
        <f t="shared" si="0"/>
        <v/>
      </c>
      <c r="B29" s="191"/>
      <c r="C29" s="191"/>
      <c r="D29" s="191"/>
      <c r="E29" s="191"/>
      <c r="F29" s="191"/>
      <c r="G29" s="191"/>
      <c r="H29" s="191"/>
      <c r="I29" s="191"/>
      <c r="J29" s="191"/>
      <c r="K29" s="191"/>
      <c r="L29" s="191"/>
      <c r="M29" s="191"/>
      <c r="N29" s="191"/>
    </row>
    <row r="30" spans="1:14" x14ac:dyDescent="0.15">
      <c r="A30" s="170" t="str">
        <f t="shared" si="0"/>
        <v/>
      </c>
      <c r="B30" s="191"/>
      <c r="C30" s="191"/>
      <c r="D30" s="191"/>
      <c r="E30" s="192"/>
      <c r="F30" s="113"/>
      <c r="G30" s="191"/>
      <c r="H30" s="191"/>
      <c r="I30" s="191"/>
      <c r="J30" s="191"/>
      <c r="K30" s="191"/>
      <c r="L30" s="191"/>
      <c r="M30" s="191"/>
      <c r="N30" s="191"/>
    </row>
    <row r="31" spans="1:14" x14ac:dyDescent="0.15">
      <c r="A31" s="170" t="str">
        <f t="shared" si="0"/>
        <v/>
      </c>
      <c r="B31" s="191"/>
      <c r="C31" s="191"/>
      <c r="D31" s="191"/>
      <c r="E31" s="191"/>
      <c r="F31" s="193"/>
      <c r="G31" s="191"/>
      <c r="H31" s="191"/>
      <c r="I31" s="191"/>
      <c r="J31" s="191"/>
      <c r="K31" s="191"/>
      <c r="L31" s="191"/>
      <c r="M31" s="191"/>
      <c r="N31" s="191"/>
    </row>
    <row r="32" spans="1:14" x14ac:dyDescent="0.15">
      <c r="A32" s="170" t="str">
        <f t="shared" si="0"/>
        <v/>
      </c>
      <c r="B32" s="191"/>
      <c r="C32" s="191"/>
      <c r="D32" s="191"/>
      <c r="E32" s="191"/>
      <c r="F32" s="191" t="str">
        <f t="shared" ref="F32:F43" si="1">IF(E32="","",IF(ISERROR(DAY(E32)),"Attention",IF(ISNA(VLOOKUP(YEAR(E32),defCat,2,0)),"Attention",(VLOOKUP(YEAR(E32),defCat,2,0)))))</f>
        <v/>
      </c>
      <c r="G32" s="191"/>
      <c r="H32" s="191"/>
      <c r="I32" s="191"/>
      <c r="J32" s="191"/>
      <c r="K32" s="191"/>
      <c r="L32" s="191"/>
      <c r="M32" s="191"/>
      <c r="N32" s="191"/>
    </row>
    <row r="33" spans="1:14" x14ac:dyDescent="0.15">
      <c r="A33" s="170" t="str">
        <f t="shared" si="0"/>
        <v/>
      </c>
      <c r="B33" s="191"/>
      <c r="C33" s="191"/>
      <c r="D33" s="191"/>
      <c r="E33" s="191"/>
      <c r="F33" s="191" t="str">
        <f t="shared" si="1"/>
        <v/>
      </c>
      <c r="G33" s="191"/>
      <c r="H33" s="191"/>
      <c r="I33" s="191"/>
      <c r="J33" s="191"/>
      <c r="K33" s="191"/>
      <c r="L33" s="191"/>
      <c r="M33" s="191"/>
      <c r="N33" s="191"/>
    </row>
    <row r="34" spans="1:14" x14ac:dyDescent="0.15">
      <c r="A34" s="170" t="str">
        <f t="shared" si="0"/>
        <v/>
      </c>
      <c r="B34" s="191"/>
      <c r="C34" s="191"/>
      <c r="D34" s="191"/>
      <c r="E34" s="191"/>
      <c r="F34" s="191" t="str">
        <f t="shared" si="1"/>
        <v/>
      </c>
      <c r="G34" s="191"/>
      <c r="H34" s="191"/>
      <c r="I34" s="191"/>
      <c r="J34" s="191"/>
      <c r="K34" s="191"/>
      <c r="L34" s="191"/>
      <c r="M34" s="191"/>
      <c r="N34" s="191"/>
    </row>
    <row r="35" spans="1:14" x14ac:dyDescent="0.15">
      <c r="A35" s="170" t="str">
        <f t="shared" si="0"/>
        <v/>
      </c>
      <c r="B35" s="191"/>
      <c r="C35" s="191"/>
      <c r="D35" s="191"/>
      <c r="E35" s="191"/>
      <c r="F35" s="191" t="str">
        <f t="shared" si="1"/>
        <v/>
      </c>
      <c r="G35" s="191"/>
      <c r="H35" s="191"/>
      <c r="I35" s="191"/>
      <c r="J35" s="191"/>
      <c r="K35" s="191"/>
      <c r="L35" s="191"/>
      <c r="M35" s="191"/>
      <c r="N35" s="191"/>
    </row>
    <row r="36" spans="1:14" x14ac:dyDescent="0.15">
      <c r="A36" s="170" t="str">
        <f t="shared" si="0"/>
        <v/>
      </c>
      <c r="B36" s="191"/>
      <c r="C36" s="191"/>
      <c r="D36" s="191"/>
      <c r="E36" s="191"/>
      <c r="F36" s="191" t="str">
        <f t="shared" si="1"/>
        <v/>
      </c>
      <c r="G36" s="191"/>
      <c r="H36" s="191"/>
      <c r="I36" s="191"/>
      <c r="J36" s="191"/>
      <c r="K36" s="191"/>
      <c r="L36" s="191"/>
      <c r="M36" s="191"/>
      <c r="N36" s="191"/>
    </row>
    <row r="37" spans="1:14" x14ac:dyDescent="0.15">
      <c r="A37" s="170" t="str">
        <f t="shared" si="0"/>
        <v/>
      </c>
      <c r="B37" s="191"/>
      <c r="C37" s="191"/>
      <c r="D37" s="191"/>
      <c r="E37" s="191"/>
      <c r="F37" s="191" t="str">
        <f t="shared" si="1"/>
        <v/>
      </c>
      <c r="G37" s="191"/>
      <c r="H37" s="191"/>
      <c r="I37" s="191"/>
      <c r="J37" s="191"/>
      <c r="K37" s="191"/>
      <c r="L37" s="191"/>
      <c r="M37" s="191"/>
      <c r="N37" s="191"/>
    </row>
    <row r="38" spans="1:14" x14ac:dyDescent="0.15">
      <c r="A38" s="170" t="str">
        <f t="shared" si="0"/>
        <v/>
      </c>
      <c r="B38" s="191"/>
      <c r="C38" s="191"/>
      <c r="D38" s="191"/>
      <c r="E38" s="191"/>
      <c r="F38" s="191" t="str">
        <f t="shared" si="1"/>
        <v/>
      </c>
      <c r="G38" s="191"/>
      <c r="H38" s="191"/>
      <c r="I38" s="191"/>
      <c r="J38" s="191"/>
      <c r="K38" s="191"/>
      <c r="L38" s="191"/>
      <c r="M38" s="191"/>
      <c r="N38" s="191"/>
    </row>
    <row r="39" spans="1:14" x14ac:dyDescent="0.15">
      <c r="A39" s="170" t="str">
        <f t="shared" si="0"/>
        <v/>
      </c>
      <c r="B39" s="191"/>
      <c r="C39" s="191"/>
      <c r="D39" s="191"/>
      <c r="E39" s="191"/>
      <c r="F39" s="191" t="str">
        <f t="shared" si="1"/>
        <v/>
      </c>
      <c r="G39" s="191"/>
      <c r="H39" s="191"/>
      <c r="I39" s="191"/>
      <c r="J39" s="191"/>
      <c r="K39" s="191"/>
      <c r="L39" s="191"/>
      <c r="M39" s="191"/>
      <c r="N39" s="191"/>
    </row>
    <row r="40" spans="1:14" x14ac:dyDescent="0.15">
      <c r="A40" s="170" t="str">
        <f t="shared" si="0"/>
        <v/>
      </c>
      <c r="B40" s="191"/>
      <c r="C40" s="191"/>
      <c r="D40" s="191"/>
      <c r="E40" s="191"/>
      <c r="F40" s="191" t="str">
        <f t="shared" si="1"/>
        <v/>
      </c>
      <c r="G40" s="191"/>
      <c r="H40" s="191"/>
      <c r="I40" s="191"/>
      <c r="J40" s="191"/>
      <c r="K40" s="191"/>
      <c r="L40" s="191"/>
      <c r="M40" s="191"/>
      <c r="N40" s="191"/>
    </row>
    <row r="41" spans="1:14" x14ac:dyDescent="0.15">
      <c r="A41" s="170" t="str">
        <f t="shared" si="0"/>
        <v/>
      </c>
      <c r="B41" s="191"/>
      <c r="C41" s="191"/>
      <c r="D41" s="191"/>
      <c r="E41" s="191"/>
      <c r="F41" s="191" t="str">
        <f t="shared" si="1"/>
        <v/>
      </c>
      <c r="G41" s="191"/>
      <c r="H41" s="191"/>
      <c r="I41" s="191"/>
      <c r="J41" s="191"/>
      <c r="K41" s="191"/>
      <c r="L41" s="191"/>
      <c r="M41" s="191"/>
      <c r="N41" s="191"/>
    </row>
    <row r="42" spans="1:14" x14ac:dyDescent="0.15">
      <c r="A42" s="170" t="str">
        <f t="shared" si="0"/>
        <v/>
      </c>
      <c r="B42" s="191"/>
      <c r="C42" s="191"/>
      <c r="D42" s="191"/>
      <c r="E42" s="191"/>
      <c r="F42" s="191" t="str">
        <f t="shared" si="1"/>
        <v/>
      </c>
      <c r="G42" s="191"/>
      <c r="H42" s="191"/>
      <c r="I42" s="191"/>
      <c r="J42" s="191"/>
      <c r="K42" s="191"/>
      <c r="L42" s="191"/>
      <c r="M42" s="191"/>
      <c r="N42" s="191"/>
    </row>
    <row r="43" spans="1:14" x14ac:dyDescent="0.15">
      <c r="A43" s="170" t="str">
        <f t="shared" si="0"/>
        <v/>
      </c>
      <c r="B43" s="191"/>
      <c r="C43" s="191"/>
      <c r="D43" s="191"/>
      <c r="E43" s="191"/>
      <c r="F43" s="191" t="str">
        <f t="shared" si="1"/>
        <v/>
      </c>
      <c r="G43" s="191"/>
      <c r="H43" s="191"/>
      <c r="I43" s="191"/>
      <c r="J43" s="191"/>
      <c r="K43" s="191"/>
      <c r="L43" s="191"/>
      <c r="M43" s="191"/>
      <c r="N43" s="191"/>
    </row>
    <row r="44" spans="1:14" x14ac:dyDescent="0.15">
      <c r="B44" s="159"/>
      <c r="C44" s="160"/>
      <c r="D44" s="160"/>
      <c r="E44" s="161"/>
      <c r="F44" s="160"/>
      <c r="G44" s="160"/>
      <c r="H44" s="162"/>
      <c r="I44" s="160"/>
      <c r="J44" s="162"/>
      <c r="K44" s="162"/>
      <c r="L44" s="163"/>
      <c r="M44" s="164"/>
      <c r="N44" s="163"/>
    </row>
    <row r="45" spans="1:14" x14ac:dyDescent="0.15">
      <c r="B45" s="121"/>
      <c r="C45" s="122"/>
      <c r="D45" s="122"/>
      <c r="E45" s="123"/>
      <c r="F45" s="122"/>
      <c r="G45" s="122"/>
      <c r="H45" s="124"/>
      <c r="I45" s="122"/>
      <c r="J45" s="124"/>
      <c r="K45" s="124"/>
      <c r="M45" s="125"/>
    </row>
    <row r="46" spans="1:14" x14ac:dyDescent="0.15">
      <c r="B46" s="121"/>
      <c r="C46" s="122"/>
      <c r="D46" s="122"/>
      <c r="E46" s="123"/>
      <c r="F46" s="122"/>
      <c r="G46" s="122"/>
      <c r="H46" s="124"/>
      <c r="I46" s="122"/>
      <c r="J46" s="124"/>
      <c r="K46" s="124"/>
      <c r="M46" s="125"/>
    </row>
    <row r="47" spans="1:14" x14ac:dyDescent="0.15">
      <c r="B47" s="121"/>
      <c r="C47" s="122"/>
      <c r="D47" s="122"/>
      <c r="E47" s="123"/>
      <c r="F47" s="122"/>
      <c r="G47" s="122"/>
      <c r="H47" s="124"/>
      <c r="I47" s="122"/>
      <c r="J47" s="124"/>
      <c r="K47" s="124"/>
      <c r="M47" s="125"/>
    </row>
    <row r="48" spans="1:14" x14ac:dyDescent="0.15">
      <c r="B48" s="121"/>
      <c r="C48" s="122"/>
      <c r="D48" s="122"/>
      <c r="E48" s="123"/>
      <c r="F48" s="122"/>
      <c r="G48" s="122"/>
      <c r="H48" s="124"/>
      <c r="I48" s="122"/>
      <c r="J48" s="124"/>
      <c r="K48" s="124"/>
      <c r="M48" s="125"/>
    </row>
    <row r="49" spans="2:13" x14ac:dyDescent="0.15">
      <c r="B49" s="121"/>
      <c r="C49" s="122"/>
      <c r="D49" s="122"/>
      <c r="E49" s="123"/>
      <c r="F49" s="122"/>
      <c r="G49" s="122"/>
      <c r="H49" s="124"/>
      <c r="I49" s="122"/>
      <c r="J49" s="124"/>
      <c r="K49" s="124"/>
      <c r="M49" s="125"/>
    </row>
    <row r="50" spans="2:13" x14ac:dyDescent="0.15">
      <c r="B50" s="102"/>
      <c r="C50" s="126"/>
      <c r="D50" s="126"/>
      <c r="E50" s="127"/>
      <c r="F50" s="122"/>
      <c r="G50" s="100"/>
      <c r="I50" s="100"/>
    </row>
    <row r="51" spans="2:13" x14ac:dyDescent="0.15">
      <c r="B51" s="102"/>
      <c r="C51" s="126"/>
      <c r="D51" s="126"/>
      <c r="E51" s="127"/>
      <c r="F51" s="122"/>
      <c r="G51" s="100"/>
      <c r="H51" s="100"/>
      <c r="I51" s="100"/>
    </row>
    <row r="52" spans="2:13" x14ac:dyDescent="0.15">
      <c r="B52" s="102"/>
      <c r="C52" s="128"/>
      <c r="D52" s="128"/>
      <c r="E52" s="127"/>
      <c r="F52" s="122"/>
      <c r="G52" s="100"/>
      <c r="I52" s="100"/>
    </row>
    <row r="53" spans="2:13" x14ac:dyDescent="0.15">
      <c r="B53" s="102"/>
      <c r="C53" s="126"/>
      <c r="D53" s="126"/>
      <c r="E53" s="127"/>
      <c r="F53" s="122"/>
      <c r="G53" s="100"/>
      <c r="I53" s="100"/>
    </row>
    <row r="54" spans="2:13" x14ac:dyDescent="0.15">
      <c r="B54" s="102"/>
      <c r="C54" s="126"/>
      <c r="D54" s="126"/>
      <c r="E54" s="127"/>
      <c r="F54" s="122"/>
      <c r="G54" s="100"/>
      <c r="I54" s="100"/>
    </row>
    <row r="55" spans="2:13" x14ac:dyDescent="0.15">
      <c r="B55" s="102"/>
      <c r="C55" s="126"/>
      <c r="D55" s="126"/>
      <c r="E55" s="127"/>
      <c r="F55" s="122"/>
      <c r="G55" s="100"/>
      <c r="I55" s="100"/>
    </row>
    <row r="56" spans="2:13" x14ac:dyDescent="0.15">
      <c r="B56" s="102"/>
      <c r="C56" s="126"/>
      <c r="D56" s="126"/>
      <c r="E56" s="127"/>
      <c r="F56" s="122"/>
      <c r="G56" s="100"/>
      <c r="I56" s="100"/>
    </row>
    <row r="57" spans="2:13" x14ac:dyDescent="0.15">
      <c r="B57" s="102"/>
      <c r="C57" s="126"/>
      <c r="D57" s="126"/>
      <c r="E57" s="127"/>
      <c r="F57" s="122"/>
      <c r="G57" s="100"/>
      <c r="I57" s="100"/>
    </row>
    <row r="58" spans="2:13" x14ac:dyDescent="0.15">
      <c r="B58" s="102"/>
      <c r="C58" s="126"/>
      <c r="D58" s="126"/>
      <c r="E58" s="127"/>
      <c r="F58" s="122"/>
      <c r="G58" s="100"/>
      <c r="I58" s="100"/>
    </row>
    <row r="59" spans="2:13" x14ac:dyDescent="0.15">
      <c r="B59" s="102"/>
      <c r="C59" s="126"/>
      <c r="D59" s="126"/>
      <c r="E59" s="127"/>
      <c r="F59" s="122"/>
      <c r="G59" s="100"/>
      <c r="I59" s="100"/>
    </row>
    <row r="60" spans="2:13" x14ac:dyDescent="0.15">
      <c r="B60" s="102"/>
      <c r="C60" s="126"/>
      <c r="D60" s="126"/>
      <c r="E60" s="127"/>
      <c r="F60" s="122"/>
      <c r="G60" s="100"/>
      <c r="I60" s="100"/>
    </row>
    <row r="61" spans="2:13" x14ac:dyDescent="0.15">
      <c r="B61" s="102"/>
      <c r="C61" s="126"/>
      <c r="D61" s="126"/>
      <c r="E61" s="127"/>
      <c r="F61" s="122"/>
      <c r="G61" s="100"/>
      <c r="I61" s="100"/>
    </row>
    <row r="62" spans="2:13" x14ac:dyDescent="0.15">
      <c r="B62" s="102"/>
      <c r="C62" s="129"/>
      <c r="D62" s="129"/>
      <c r="E62" s="130"/>
      <c r="F62" s="122"/>
      <c r="G62" s="100"/>
      <c r="I62" s="100"/>
    </row>
    <row r="63" spans="2:13" x14ac:dyDescent="0.15">
      <c r="B63" s="102"/>
      <c r="C63" s="129"/>
      <c r="D63" s="129"/>
      <c r="E63" s="130"/>
      <c r="F63" s="122"/>
      <c r="G63" s="100"/>
      <c r="I63" s="100"/>
    </row>
    <row r="64" spans="2:13" x14ac:dyDescent="0.15">
      <c r="B64" s="102"/>
      <c r="C64" s="126"/>
      <c r="D64" s="126"/>
      <c r="E64" s="131"/>
      <c r="F64" s="122"/>
      <c r="G64" s="100"/>
      <c r="I64" s="100"/>
    </row>
    <row r="65" spans="2:9" x14ac:dyDescent="0.15">
      <c r="B65" s="102"/>
      <c r="C65" s="126"/>
      <c r="D65" s="126"/>
      <c r="E65" s="131"/>
      <c r="F65" s="122"/>
      <c r="G65" s="100"/>
      <c r="I65" s="100"/>
    </row>
    <row r="66" spans="2:9" x14ac:dyDescent="0.15">
      <c r="B66" s="102"/>
      <c r="C66" s="126"/>
      <c r="D66" s="126"/>
      <c r="E66" s="131"/>
      <c r="F66" s="122"/>
      <c r="G66" s="100"/>
      <c r="I66" s="100"/>
    </row>
    <row r="67" spans="2:9" x14ac:dyDescent="0.15">
      <c r="B67" s="102"/>
      <c r="C67" s="126"/>
      <c r="D67" s="126"/>
      <c r="E67" s="131"/>
      <c r="F67" s="122"/>
      <c r="G67" s="100"/>
      <c r="I67" s="100"/>
    </row>
    <row r="68" spans="2:9" x14ac:dyDescent="0.15">
      <c r="B68" s="102"/>
      <c r="C68" s="128"/>
      <c r="D68" s="128"/>
      <c r="E68" s="130"/>
      <c r="F68" s="122"/>
      <c r="G68" s="100"/>
      <c r="I68" s="100"/>
    </row>
    <row r="69" spans="2:9" x14ac:dyDescent="0.15">
      <c r="B69" s="102"/>
      <c r="C69" s="129"/>
      <c r="D69" s="129"/>
      <c r="E69" s="130"/>
      <c r="F69" s="122"/>
      <c r="G69" s="100"/>
      <c r="I69" s="100"/>
    </row>
    <row r="70" spans="2:9" x14ac:dyDescent="0.15">
      <c r="B70" s="102"/>
      <c r="C70" s="129"/>
      <c r="D70" s="129"/>
      <c r="E70" s="130"/>
      <c r="F70" s="122"/>
      <c r="G70" s="100"/>
      <c r="I70" s="100"/>
    </row>
    <row r="71" spans="2:9" x14ac:dyDescent="0.15">
      <c r="B71" s="102"/>
      <c r="C71" s="129"/>
      <c r="D71" s="129"/>
      <c r="E71" s="130"/>
      <c r="F71" s="122"/>
      <c r="G71" s="100"/>
      <c r="I71" s="100"/>
    </row>
    <row r="72" spans="2:9" x14ac:dyDescent="0.15">
      <c r="B72" s="102"/>
      <c r="C72" s="129"/>
      <c r="D72" s="129"/>
      <c r="E72" s="130"/>
      <c r="F72" s="122"/>
      <c r="G72" s="100"/>
      <c r="I72" s="100"/>
    </row>
    <row r="73" spans="2:9" x14ac:dyDescent="0.15">
      <c r="B73" s="102"/>
      <c r="C73" s="126"/>
      <c r="D73" s="126"/>
      <c r="E73" s="131"/>
      <c r="F73" s="122"/>
      <c r="G73" s="100"/>
      <c r="I73" s="100"/>
    </row>
    <row r="74" spans="2:9" x14ac:dyDescent="0.15">
      <c r="B74" s="102"/>
      <c r="C74" s="126"/>
      <c r="D74" s="126"/>
      <c r="E74" s="131"/>
      <c r="F74" s="122"/>
      <c r="G74" s="100"/>
      <c r="I74" s="100"/>
    </row>
    <row r="75" spans="2:9" x14ac:dyDescent="0.15">
      <c r="B75" s="102"/>
      <c r="C75" s="126"/>
      <c r="D75" s="126"/>
      <c r="E75" s="131"/>
      <c r="F75" s="122"/>
      <c r="G75" s="100"/>
      <c r="I75" s="100"/>
    </row>
    <row r="76" spans="2:9" x14ac:dyDescent="0.15">
      <c r="B76" s="102"/>
      <c r="C76" s="129"/>
      <c r="D76" s="129"/>
      <c r="E76" s="130"/>
      <c r="F76" s="122"/>
      <c r="G76" s="100"/>
      <c r="I76" s="100"/>
    </row>
    <row r="77" spans="2:9" x14ac:dyDescent="0.15">
      <c r="B77" s="102"/>
      <c r="C77" s="129"/>
      <c r="D77" s="129"/>
      <c r="E77" s="130"/>
      <c r="F77" s="122"/>
      <c r="G77" s="100"/>
      <c r="I77" s="100"/>
    </row>
    <row r="78" spans="2:9" x14ac:dyDescent="0.15">
      <c r="B78" s="102"/>
      <c r="C78" s="129"/>
      <c r="D78" s="129"/>
      <c r="E78" s="130"/>
      <c r="F78" s="122"/>
      <c r="G78" s="100"/>
      <c r="I78" s="100"/>
    </row>
    <row r="79" spans="2:9" x14ac:dyDescent="0.15">
      <c r="B79" s="102"/>
      <c r="C79" s="129"/>
      <c r="D79" s="129"/>
      <c r="E79" s="130"/>
      <c r="F79" s="122"/>
      <c r="G79" s="100"/>
      <c r="I79" s="100"/>
    </row>
    <row r="80" spans="2:9" x14ac:dyDescent="0.15">
      <c r="B80" s="102"/>
      <c r="C80" s="129"/>
      <c r="D80" s="129"/>
      <c r="E80" s="130"/>
      <c r="F80" s="122"/>
      <c r="G80" s="132"/>
      <c r="I80" s="132"/>
    </row>
    <row r="81" spans="2:9" x14ac:dyDescent="0.15">
      <c r="B81" s="102"/>
      <c r="C81" s="129"/>
      <c r="D81" s="129"/>
      <c r="E81" s="130"/>
      <c r="F81" s="122"/>
      <c r="G81" s="133"/>
      <c r="I81" s="133"/>
    </row>
    <row r="82" spans="2:9" x14ac:dyDescent="0.15">
      <c r="B82" s="102"/>
      <c r="C82" s="129"/>
      <c r="D82" s="129"/>
      <c r="E82" s="130"/>
      <c r="F82" s="122"/>
      <c r="G82" s="100"/>
      <c r="I82" s="100"/>
    </row>
    <row r="83" spans="2:9" x14ac:dyDescent="0.15">
      <c r="B83" s="102"/>
      <c r="C83" s="129"/>
      <c r="D83" s="129"/>
      <c r="E83" s="130"/>
      <c r="F83" s="122"/>
      <c r="G83" s="100"/>
      <c r="I83" s="100"/>
    </row>
    <row r="84" spans="2:9" x14ac:dyDescent="0.15">
      <c r="B84" s="102"/>
      <c r="C84" s="129"/>
      <c r="D84" s="129"/>
      <c r="E84" s="130"/>
      <c r="F84" s="122"/>
      <c r="G84" s="100"/>
      <c r="I84" s="100"/>
    </row>
    <row r="85" spans="2:9" x14ac:dyDescent="0.15">
      <c r="B85" s="102"/>
      <c r="C85" s="134"/>
      <c r="D85" s="134"/>
      <c r="E85" s="130"/>
      <c r="F85" s="122"/>
      <c r="G85" s="100"/>
      <c r="I85" s="100"/>
    </row>
    <row r="86" spans="2:9" x14ac:dyDescent="0.15">
      <c r="B86" s="102"/>
      <c r="C86" s="129"/>
      <c r="D86" s="129"/>
      <c r="E86" s="130"/>
      <c r="F86" s="122"/>
      <c r="G86" s="100"/>
      <c r="I86" s="100"/>
    </row>
    <row r="87" spans="2:9" x14ac:dyDescent="0.15">
      <c r="B87" s="102"/>
      <c r="C87" s="128"/>
      <c r="D87" s="128"/>
      <c r="E87" s="130"/>
      <c r="F87" s="122"/>
      <c r="G87" s="100"/>
      <c r="I87" s="100"/>
    </row>
    <row r="88" spans="2:9" x14ac:dyDescent="0.15">
      <c r="B88" s="102"/>
      <c r="C88" s="129"/>
      <c r="D88" s="129"/>
      <c r="E88" s="130"/>
      <c r="F88" s="122"/>
      <c r="G88" s="100"/>
      <c r="I88" s="100"/>
    </row>
    <row r="89" spans="2:9" x14ac:dyDescent="0.15">
      <c r="B89" s="102"/>
      <c r="C89" s="128"/>
      <c r="D89" s="128"/>
      <c r="E89" s="131"/>
      <c r="F89" s="122"/>
      <c r="G89" s="100"/>
      <c r="I89" s="100"/>
    </row>
    <row r="90" spans="2:9" x14ac:dyDescent="0.15">
      <c r="B90" s="102"/>
      <c r="C90" s="126"/>
      <c r="D90" s="126"/>
      <c r="E90" s="131"/>
      <c r="F90" s="122"/>
      <c r="G90" s="100"/>
      <c r="I90" s="100"/>
    </row>
    <row r="91" spans="2:9" ht="16" x14ac:dyDescent="0.2">
      <c r="B91" s="135"/>
      <c r="C91" s="135"/>
      <c r="D91" s="135"/>
      <c r="E91" s="135"/>
      <c r="F91" s="135"/>
      <c r="G91" s="100"/>
      <c r="I91" s="100"/>
    </row>
    <row r="92" spans="2:9" x14ac:dyDescent="0.15">
      <c r="B92" s="102"/>
      <c r="C92" s="126"/>
      <c r="D92" s="126"/>
      <c r="E92" s="131"/>
      <c r="F92" s="122"/>
      <c r="G92" s="100"/>
      <c r="I92" s="100"/>
    </row>
    <row r="93" spans="2:9" x14ac:dyDescent="0.15">
      <c r="B93" s="102"/>
      <c r="C93" s="129"/>
      <c r="D93" s="129"/>
      <c r="E93" s="130"/>
      <c r="F93" s="122"/>
      <c r="G93" s="100"/>
      <c r="I93" s="100"/>
    </row>
    <row r="94" spans="2:9" x14ac:dyDescent="0.15">
      <c r="B94" s="102"/>
      <c r="C94" s="129"/>
      <c r="D94" s="129"/>
      <c r="E94" s="130"/>
      <c r="F94" s="122"/>
      <c r="G94" s="100"/>
      <c r="I94" s="100"/>
    </row>
    <row r="95" spans="2:9" x14ac:dyDescent="0.15">
      <c r="B95" s="102"/>
      <c r="C95" s="129"/>
      <c r="D95" s="129"/>
      <c r="E95" s="130"/>
      <c r="F95" s="122"/>
      <c r="G95" s="100"/>
      <c r="I95" s="100"/>
    </row>
    <row r="96" spans="2:9" x14ac:dyDescent="0.15">
      <c r="B96" s="102"/>
      <c r="C96" s="129"/>
      <c r="D96" s="129"/>
      <c r="E96" s="130"/>
      <c r="F96" s="122"/>
      <c r="G96" s="100"/>
      <c r="I96" s="100"/>
    </row>
    <row r="97" spans="2:9" x14ac:dyDescent="0.15">
      <c r="B97" s="102"/>
      <c r="C97" s="129"/>
      <c r="D97" s="129"/>
      <c r="E97" s="130"/>
      <c r="F97" s="122"/>
      <c r="G97" s="100"/>
      <c r="I97" s="100"/>
    </row>
    <row r="98" spans="2:9" x14ac:dyDescent="0.15">
      <c r="B98" s="102"/>
      <c r="C98" s="129"/>
      <c r="D98" s="129"/>
      <c r="E98" s="130"/>
      <c r="F98" s="122"/>
      <c r="G98" s="100"/>
      <c r="I98" s="100"/>
    </row>
    <row r="99" spans="2:9" x14ac:dyDescent="0.15">
      <c r="B99" s="102"/>
      <c r="C99" s="129"/>
      <c r="D99" s="129"/>
      <c r="E99" s="130"/>
      <c r="F99" s="122"/>
      <c r="G99" s="100"/>
      <c r="I99" s="100"/>
    </row>
    <row r="100" spans="2:9" x14ac:dyDescent="0.15">
      <c r="B100" s="102"/>
      <c r="C100" s="129"/>
      <c r="D100" s="129"/>
      <c r="E100" s="130"/>
      <c r="F100" s="122"/>
      <c r="G100" s="100"/>
      <c r="I100" s="100"/>
    </row>
    <row r="101" spans="2:9" x14ac:dyDescent="0.15">
      <c r="B101" s="102"/>
      <c r="C101" s="129"/>
      <c r="D101" s="129"/>
      <c r="E101" s="130"/>
      <c r="F101" s="122"/>
      <c r="G101" s="100"/>
      <c r="I101" s="100"/>
    </row>
    <row r="102" spans="2:9" x14ac:dyDescent="0.15">
      <c r="B102" s="102"/>
      <c r="C102" s="129"/>
      <c r="D102" s="129"/>
      <c r="E102" s="130"/>
      <c r="F102" s="122"/>
      <c r="G102" s="100"/>
      <c r="I102" s="100"/>
    </row>
    <row r="103" spans="2:9" ht="12.75" customHeight="1" x14ac:dyDescent="0.15">
      <c r="B103" s="102"/>
      <c r="C103" s="128"/>
      <c r="D103" s="128"/>
      <c r="E103" s="130"/>
      <c r="F103" s="122"/>
      <c r="G103" s="100"/>
      <c r="I103" s="100"/>
    </row>
    <row r="104" spans="2:9" x14ac:dyDescent="0.15">
      <c r="B104" s="102"/>
      <c r="C104" s="128"/>
      <c r="D104" s="128"/>
      <c r="E104" s="130"/>
      <c r="F104" s="122"/>
      <c r="G104" s="100"/>
      <c r="I104" s="100"/>
    </row>
    <row r="105" spans="2:9" x14ac:dyDescent="0.15">
      <c r="B105" s="102"/>
      <c r="C105" s="128"/>
      <c r="D105" s="128"/>
      <c r="E105" s="130"/>
      <c r="F105" s="122"/>
      <c r="G105" s="132"/>
      <c r="I105" s="132"/>
    </row>
    <row r="106" spans="2:9" x14ac:dyDescent="0.15">
      <c r="B106" s="102"/>
      <c r="C106" s="129"/>
      <c r="D106" s="129"/>
      <c r="E106" s="130"/>
      <c r="F106" s="122"/>
      <c r="G106" s="132"/>
      <c r="I106" s="132"/>
    </row>
    <row r="107" spans="2:9" x14ac:dyDescent="0.15">
      <c r="B107" s="102"/>
      <c r="C107" s="128"/>
      <c r="D107" s="128"/>
      <c r="E107" s="131"/>
      <c r="F107" s="122"/>
      <c r="G107" s="100"/>
      <c r="I107" s="100"/>
    </row>
    <row r="108" spans="2:9" x14ac:dyDescent="0.15">
      <c r="B108" s="102"/>
      <c r="C108" s="126"/>
      <c r="D108" s="126"/>
      <c r="E108" s="131"/>
      <c r="F108" s="122"/>
      <c r="G108" s="100"/>
      <c r="I108" s="100"/>
    </row>
    <row r="109" spans="2:9" x14ac:dyDescent="0.15">
      <c r="B109" s="102"/>
      <c r="C109" s="126"/>
      <c r="D109" s="126"/>
      <c r="E109" s="131"/>
      <c r="F109" s="122"/>
      <c r="G109" s="100"/>
      <c r="I109" s="100"/>
    </row>
    <row r="110" spans="2:9" x14ac:dyDescent="0.15">
      <c r="B110" s="102"/>
      <c r="C110" s="126"/>
      <c r="D110" s="126"/>
      <c r="E110" s="131"/>
      <c r="F110" s="122"/>
      <c r="G110" s="100"/>
      <c r="I110" s="100"/>
    </row>
    <row r="111" spans="2:9" x14ac:dyDescent="0.15">
      <c r="B111" s="102"/>
      <c r="C111" s="126"/>
      <c r="D111" s="126"/>
      <c r="E111" s="131"/>
      <c r="F111" s="122"/>
      <c r="G111" s="100"/>
      <c r="I111" s="100"/>
    </row>
    <row r="112" spans="2:9" x14ac:dyDescent="0.15">
      <c r="B112" s="102"/>
      <c r="C112" s="128"/>
      <c r="D112" s="128"/>
      <c r="E112" s="130"/>
      <c r="F112" s="122"/>
      <c r="G112" s="100"/>
      <c r="I112" s="100"/>
    </row>
    <row r="113" spans="2:9" x14ac:dyDescent="0.15">
      <c r="B113" s="102"/>
      <c r="C113" s="126"/>
      <c r="D113" s="126"/>
      <c r="E113" s="131"/>
      <c r="F113" s="122"/>
      <c r="G113" s="100"/>
      <c r="I113" s="100"/>
    </row>
    <row r="114" spans="2:9" x14ac:dyDescent="0.15">
      <c r="B114" s="102"/>
      <c r="C114" s="134"/>
      <c r="D114" s="134"/>
      <c r="E114" s="131"/>
      <c r="F114" s="122"/>
      <c r="G114" s="100"/>
      <c r="I114" s="100"/>
    </row>
    <row r="115" spans="2:9" x14ac:dyDescent="0.15">
      <c r="B115" s="102"/>
      <c r="C115" s="126"/>
      <c r="D115" s="126"/>
      <c r="E115" s="131"/>
      <c r="F115" s="122"/>
      <c r="G115" s="100"/>
      <c r="I115" s="100"/>
    </row>
    <row r="116" spans="2:9" x14ac:dyDescent="0.15">
      <c r="B116" s="102"/>
      <c r="C116" s="126"/>
      <c r="D116" s="126"/>
      <c r="E116" s="131"/>
      <c r="F116" s="122"/>
      <c r="G116" s="100"/>
      <c r="I116" s="100"/>
    </row>
    <row r="117" spans="2:9" x14ac:dyDescent="0.15">
      <c r="B117" s="102"/>
      <c r="C117" s="126"/>
      <c r="D117" s="126"/>
      <c r="E117" s="131"/>
      <c r="F117" s="122"/>
      <c r="G117" s="100"/>
      <c r="I117" s="100"/>
    </row>
    <row r="118" spans="2:9" x14ac:dyDescent="0.15">
      <c r="B118" s="102"/>
      <c r="C118" s="126"/>
      <c r="D118" s="126"/>
      <c r="E118" s="131"/>
      <c r="F118" s="122"/>
      <c r="G118" s="100"/>
      <c r="I118" s="100"/>
    </row>
    <row r="119" spans="2:9" x14ac:dyDescent="0.15">
      <c r="B119" s="102"/>
      <c r="C119" s="126"/>
      <c r="D119" s="126"/>
      <c r="E119" s="131"/>
      <c r="F119" s="122"/>
      <c r="G119" s="100"/>
      <c r="I119" s="100"/>
    </row>
    <row r="120" spans="2:9" x14ac:dyDescent="0.15">
      <c r="B120" s="102"/>
      <c r="C120" s="126"/>
      <c r="D120" s="126"/>
      <c r="E120" s="131"/>
      <c r="F120" s="122"/>
      <c r="G120" s="100"/>
      <c r="I120" s="100"/>
    </row>
    <row r="121" spans="2:9" x14ac:dyDescent="0.15">
      <c r="B121" s="102"/>
      <c r="C121" s="128"/>
      <c r="D121" s="128"/>
      <c r="E121" s="131"/>
      <c r="F121" s="122"/>
      <c r="G121" s="100"/>
      <c r="I121" s="100"/>
    </row>
    <row r="122" spans="2:9" x14ac:dyDescent="0.15">
      <c r="B122" s="102"/>
      <c r="C122" s="128"/>
      <c r="D122" s="128"/>
      <c r="E122" s="131"/>
      <c r="F122" s="122"/>
      <c r="G122" s="100"/>
      <c r="I122" s="100"/>
    </row>
    <row r="123" spans="2:9" x14ac:dyDescent="0.15">
      <c r="B123" s="102"/>
      <c r="C123" s="126"/>
      <c r="D123" s="126"/>
      <c r="E123" s="131"/>
      <c r="F123" s="122"/>
      <c r="G123" s="100"/>
      <c r="I123" s="100"/>
    </row>
    <row r="124" spans="2:9" x14ac:dyDescent="0.15">
      <c r="B124" s="102"/>
      <c r="C124" s="126"/>
      <c r="D124" s="126"/>
      <c r="E124" s="131"/>
      <c r="F124" s="122"/>
      <c r="G124" s="100"/>
      <c r="I124" s="100"/>
    </row>
    <row r="125" spans="2:9" x14ac:dyDescent="0.15">
      <c r="B125" s="102"/>
      <c r="C125" s="126"/>
      <c r="D125" s="126"/>
      <c r="E125" s="131"/>
      <c r="F125" s="122"/>
      <c r="G125" s="100"/>
      <c r="I125" s="100"/>
    </row>
    <row r="126" spans="2:9" x14ac:dyDescent="0.15">
      <c r="B126" s="102"/>
      <c r="C126" s="126"/>
      <c r="D126" s="126"/>
      <c r="E126" s="131"/>
      <c r="F126" s="122"/>
      <c r="G126" s="100"/>
      <c r="I126" s="100"/>
    </row>
    <row r="127" spans="2:9" x14ac:dyDescent="0.15">
      <c r="B127" s="102"/>
      <c r="C127" s="129"/>
      <c r="D127" s="129"/>
      <c r="E127" s="136"/>
      <c r="F127" s="122"/>
      <c r="G127" s="100"/>
      <c r="I127" s="100"/>
    </row>
    <row r="128" spans="2:9" x14ac:dyDescent="0.15">
      <c r="B128" s="102"/>
      <c r="C128" s="129"/>
      <c r="D128" s="129"/>
      <c r="E128" s="136"/>
      <c r="F128" s="122"/>
      <c r="G128" s="100"/>
      <c r="I128" s="100"/>
    </row>
    <row r="129" spans="2:9" x14ac:dyDescent="0.15">
      <c r="B129" s="102"/>
      <c r="C129" s="129"/>
      <c r="D129" s="129"/>
      <c r="E129" s="136"/>
      <c r="F129" s="122"/>
      <c r="G129" s="100"/>
      <c r="I129" s="100"/>
    </row>
    <row r="130" spans="2:9" x14ac:dyDescent="0.15">
      <c r="B130" s="102"/>
      <c r="C130" s="129"/>
      <c r="D130" s="129"/>
      <c r="E130" s="136"/>
      <c r="F130" s="122"/>
      <c r="G130" s="100"/>
      <c r="I130" s="100"/>
    </row>
    <row r="131" spans="2:9" x14ac:dyDescent="0.15">
      <c r="B131" s="102"/>
      <c r="C131" s="129"/>
      <c r="D131" s="129"/>
      <c r="E131" s="136"/>
      <c r="F131" s="122"/>
      <c r="G131" s="100"/>
      <c r="I131" s="100"/>
    </row>
    <row r="132" spans="2:9" x14ac:dyDescent="0.15">
      <c r="B132" s="102"/>
      <c r="C132" s="128"/>
      <c r="D132" s="128"/>
      <c r="E132" s="136"/>
      <c r="F132" s="122"/>
      <c r="G132" s="100"/>
      <c r="I132" s="100"/>
    </row>
    <row r="133" spans="2:9" x14ac:dyDescent="0.15">
      <c r="B133" s="102"/>
      <c r="C133" s="128"/>
      <c r="D133" s="128"/>
      <c r="E133" s="136"/>
      <c r="F133" s="122"/>
      <c r="G133" s="100"/>
      <c r="I133" s="100"/>
    </row>
    <row r="134" spans="2:9" x14ac:dyDescent="0.15">
      <c r="B134" s="102"/>
      <c r="C134" s="128"/>
      <c r="D134" s="128"/>
      <c r="E134" s="136"/>
      <c r="F134" s="122"/>
      <c r="G134" s="100"/>
      <c r="I134" s="100"/>
    </row>
    <row r="135" spans="2:9" x14ac:dyDescent="0.15">
      <c r="B135" s="102"/>
      <c r="C135" s="128"/>
      <c r="D135" s="128"/>
      <c r="E135" s="136"/>
      <c r="F135" s="122"/>
      <c r="G135" s="100"/>
      <c r="I135" s="100"/>
    </row>
    <row r="136" spans="2:9" x14ac:dyDescent="0.15">
      <c r="B136" s="102"/>
      <c r="C136" s="129"/>
      <c r="D136" s="129"/>
      <c r="E136" s="136"/>
      <c r="F136" s="122"/>
      <c r="G136" s="100"/>
      <c r="I136" s="100"/>
    </row>
    <row r="137" spans="2:9" x14ac:dyDescent="0.15">
      <c r="B137" s="102"/>
      <c r="C137" s="129"/>
      <c r="D137" s="129"/>
      <c r="E137" s="136"/>
      <c r="F137" s="122"/>
      <c r="G137" s="100"/>
      <c r="I137" s="100"/>
    </row>
    <row r="138" spans="2:9" x14ac:dyDescent="0.15">
      <c r="B138" s="102"/>
      <c r="C138" s="129"/>
      <c r="D138" s="129"/>
      <c r="E138" s="136"/>
      <c r="F138" s="122"/>
      <c r="G138" s="100"/>
      <c r="I138" s="100"/>
    </row>
    <row r="139" spans="2:9" x14ac:dyDescent="0.15">
      <c r="B139" s="102"/>
      <c r="C139" s="129"/>
      <c r="D139" s="129"/>
      <c r="E139" s="136"/>
      <c r="F139" s="122"/>
      <c r="G139" s="100"/>
      <c r="I139" s="100"/>
    </row>
    <row r="140" spans="2:9" x14ac:dyDescent="0.15">
      <c r="B140" s="102"/>
      <c r="C140" s="129"/>
      <c r="D140" s="129"/>
      <c r="E140" s="136"/>
      <c r="F140" s="122"/>
      <c r="G140" s="100"/>
      <c r="I140" s="100"/>
    </row>
    <row r="141" spans="2:9" x14ac:dyDescent="0.15">
      <c r="B141" s="102"/>
      <c r="C141" s="129"/>
      <c r="D141" s="129"/>
      <c r="E141" s="136"/>
      <c r="F141" s="122"/>
      <c r="G141" s="100"/>
      <c r="I141" s="100"/>
    </row>
    <row r="142" spans="2:9" x14ac:dyDescent="0.15">
      <c r="B142" s="102"/>
      <c r="C142" s="126"/>
      <c r="D142" s="126"/>
      <c r="E142" s="127"/>
      <c r="F142" s="122"/>
      <c r="G142" s="100"/>
      <c r="I142" s="100"/>
    </row>
    <row r="143" spans="2:9" x14ac:dyDescent="0.15">
      <c r="B143" s="102"/>
      <c r="C143" s="126"/>
      <c r="D143" s="126"/>
      <c r="E143" s="127"/>
      <c r="F143" s="122"/>
      <c r="G143" s="100"/>
      <c r="I143" s="100"/>
    </row>
    <row r="144" spans="2:9" x14ac:dyDescent="0.15">
      <c r="B144" s="102"/>
      <c r="C144" s="126"/>
      <c r="D144" s="126"/>
      <c r="E144" s="127"/>
      <c r="F144" s="122"/>
      <c r="G144" s="100"/>
      <c r="I144" s="100"/>
    </row>
    <row r="145" spans="2:9" x14ac:dyDescent="0.15">
      <c r="B145" s="102"/>
      <c r="C145" s="126"/>
      <c r="D145" s="126"/>
      <c r="E145" s="127"/>
      <c r="F145" s="122"/>
      <c r="G145" s="100"/>
      <c r="I145" s="100"/>
    </row>
    <row r="146" spans="2:9" x14ac:dyDescent="0.15">
      <c r="B146" s="102"/>
      <c r="C146" s="126"/>
      <c r="D146" s="126"/>
      <c r="E146" s="127"/>
      <c r="F146" s="122"/>
      <c r="G146" s="100"/>
      <c r="I146" s="100"/>
    </row>
    <row r="147" spans="2:9" ht="16" x14ac:dyDescent="0.2">
      <c r="B147" s="135"/>
      <c r="C147" s="135"/>
      <c r="D147" s="135"/>
      <c r="E147" s="135"/>
      <c r="F147" s="135"/>
      <c r="G147" s="100"/>
      <c r="I147" s="100"/>
    </row>
    <row r="148" spans="2:9" x14ac:dyDescent="0.15">
      <c r="B148" s="102"/>
      <c r="C148" s="128"/>
      <c r="D148" s="128"/>
      <c r="E148" s="127"/>
      <c r="F148" s="122"/>
      <c r="G148" s="100"/>
      <c r="I148" s="100"/>
    </row>
    <row r="149" spans="2:9" x14ac:dyDescent="0.15">
      <c r="B149" s="102"/>
      <c r="C149" s="126"/>
      <c r="D149" s="126"/>
      <c r="E149" s="127"/>
      <c r="F149" s="122"/>
      <c r="G149" s="132"/>
      <c r="I149" s="132"/>
    </row>
    <row r="150" spans="2:9" x14ac:dyDescent="0.15">
      <c r="B150" s="102"/>
      <c r="C150" s="126"/>
      <c r="D150" s="126"/>
      <c r="E150" s="127"/>
      <c r="F150" s="122"/>
      <c r="G150" s="132"/>
      <c r="I150" s="132"/>
    </row>
    <row r="151" spans="2:9" x14ac:dyDescent="0.15">
      <c r="B151" s="102"/>
      <c r="C151" s="126"/>
      <c r="D151" s="126"/>
      <c r="E151" s="127"/>
      <c r="F151" s="122"/>
      <c r="G151" s="132"/>
      <c r="I151" s="132"/>
    </row>
    <row r="152" spans="2:9" x14ac:dyDescent="0.15">
      <c r="B152" s="102"/>
      <c r="C152" s="126"/>
      <c r="D152" s="126"/>
      <c r="E152" s="127"/>
      <c r="F152" s="122"/>
      <c r="G152" s="132"/>
      <c r="I152" s="132"/>
    </row>
    <row r="153" spans="2:9" x14ac:dyDescent="0.15">
      <c r="B153" s="102"/>
      <c r="C153" s="129"/>
      <c r="D153" s="129"/>
      <c r="E153" s="136"/>
      <c r="F153" s="122"/>
      <c r="G153" s="132"/>
      <c r="I153" s="132"/>
    </row>
    <row r="154" spans="2:9" x14ac:dyDescent="0.15">
      <c r="B154" s="102"/>
      <c r="C154" s="129"/>
      <c r="D154" s="129"/>
      <c r="E154" s="136"/>
      <c r="F154" s="122"/>
      <c r="G154" s="132"/>
      <c r="I154" s="132"/>
    </row>
    <row r="155" spans="2:9" x14ac:dyDescent="0.15">
      <c r="B155" s="102"/>
      <c r="C155" s="129"/>
      <c r="D155" s="129"/>
      <c r="E155" s="136"/>
      <c r="F155" s="122"/>
      <c r="G155" s="132"/>
      <c r="I155" s="132"/>
    </row>
    <row r="156" spans="2:9" x14ac:dyDescent="0.15">
      <c r="B156" s="102"/>
      <c r="C156" s="129"/>
      <c r="D156" s="129"/>
      <c r="E156" s="136"/>
      <c r="F156" s="122"/>
      <c r="G156" s="100"/>
      <c r="I156" s="100"/>
    </row>
    <row r="157" spans="2:9" x14ac:dyDescent="0.15">
      <c r="B157" s="102"/>
      <c r="C157" s="129"/>
      <c r="D157" s="129"/>
      <c r="E157" s="136"/>
      <c r="F157" s="122"/>
      <c r="G157" s="100"/>
      <c r="I157" s="100"/>
    </row>
    <row r="158" spans="2:9" ht="13.5" customHeight="1" x14ac:dyDescent="0.15">
      <c r="B158" s="102"/>
      <c r="C158" s="129"/>
      <c r="D158" s="129"/>
      <c r="E158" s="136"/>
      <c r="F158" s="122"/>
      <c r="G158" s="100"/>
      <c r="I158" s="100"/>
    </row>
    <row r="159" spans="2:9" x14ac:dyDescent="0.15">
      <c r="B159" s="102"/>
      <c r="C159" s="129"/>
      <c r="D159" s="129"/>
      <c r="E159" s="136"/>
      <c r="F159" s="122"/>
      <c r="G159" s="100"/>
      <c r="I159" s="100"/>
    </row>
    <row r="160" spans="2:9" x14ac:dyDescent="0.15">
      <c r="B160" s="102"/>
      <c r="C160" s="129"/>
      <c r="D160" s="129"/>
      <c r="E160" s="136"/>
      <c r="F160" s="122"/>
      <c r="G160" s="100"/>
      <c r="I160" s="100"/>
    </row>
    <row r="161" spans="2:9" x14ac:dyDescent="0.15">
      <c r="B161" s="102"/>
      <c r="C161" s="129"/>
      <c r="D161" s="129"/>
      <c r="E161" s="136"/>
      <c r="F161" s="122"/>
      <c r="G161" s="100"/>
      <c r="I161" s="100"/>
    </row>
    <row r="162" spans="2:9" x14ac:dyDescent="0.15">
      <c r="B162" s="102"/>
      <c r="C162" s="129"/>
      <c r="D162" s="129"/>
      <c r="E162" s="136"/>
      <c r="F162" s="122"/>
      <c r="G162" s="100"/>
      <c r="I162" s="100"/>
    </row>
    <row r="163" spans="2:9" x14ac:dyDescent="0.15">
      <c r="B163" s="102"/>
      <c r="C163" s="129"/>
      <c r="D163" s="129"/>
      <c r="E163" s="136"/>
      <c r="F163" s="122"/>
      <c r="G163" s="100"/>
      <c r="I163" s="100"/>
    </row>
    <row r="164" spans="2:9" x14ac:dyDescent="0.15">
      <c r="B164" s="102"/>
      <c r="C164" s="137"/>
      <c r="D164" s="137"/>
      <c r="E164" s="136"/>
      <c r="F164" s="122"/>
      <c r="G164" s="100"/>
      <c r="I164" s="100"/>
    </row>
    <row r="165" spans="2:9" x14ac:dyDescent="0.15">
      <c r="B165" s="102"/>
      <c r="C165" s="137"/>
      <c r="D165" s="137"/>
      <c r="E165" s="136"/>
      <c r="F165" s="122"/>
      <c r="G165" s="100"/>
      <c r="I165" s="100"/>
    </row>
    <row r="166" spans="2:9" x14ac:dyDescent="0.15">
      <c r="B166" s="102"/>
      <c r="C166" s="129"/>
      <c r="D166" s="129"/>
      <c r="E166" s="136"/>
      <c r="F166" s="122"/>
      <c r="G166" s="100"/>
      <c r="I166" s="100"/>
    </row>
    <row r="167" spans="2:9" x14ac:dyDescent="0.15">
      <c r="B167" s="102"/>
      <c r="C167" s="129"/>
      <c r="D167" s="129"/>
      <c r="E167" s="136"/>
      <c r="F167" s="122"/>
      <c r="G167" s="100"/>
      <c r="I167" s="100"/>
    </row>
    <row r="168" spans="2:9" x14ac:dyDescent="0.15">
      <c r="B168" s="102"/>
      <c r="C168" s="129"/>
      <c r="D168" s="129"/>
      <c r="E168" s="136"/>
      <c r="F168" s="122"/>
      <c r="G168" s="100"/>
      <c r="I168" s="100"/>
    </row>
    <row r="169" spans="2:9" x14ac:dyDescent="0.15">
      <c r="B169" s="102"/>
      <c r="C169" s="129"/>
      <c r="D169" s="129"/>
      <c r="E169" s="136"/>
      <c r="F169" s="122"/>
      <c r="G169" s="100"/>
      <c r="I169" s="100"/>
    </row>
    <row r="170" spans="2:9" x14ac:dyDescent="0.15">
      <c r="B170" s="102"/>
      <c r="C170" s="126"/>
      <c r="D170" s="126"/>
      <c r="E170" s="127"/>
      <c r="F170" s="122"/>
      <c r="G170" s="100"/>
      <c r="I170" s="100"/>
    </row>
    <row r="171" spans="2:9" x14ac:dyDescent="0.15">
      <c r="B171" s="102"/>
      <c r="C171" s="126"/>
      <c r="D171" s="126"/>
      <c r="E171" s="127"/>
      <c r="F171" s="122"/>
      <c r="G171" s="100"/>
      <c r="I171" s="100"/>
    </row>
    <row r="172" spans="2:9" x14ac:dyDescent="0.15">
      <c r="B172" s="102"/>
      <c r="C172" s="129"/>
      <c r="D172" s="129"/>
      <c r="E172" s="136"/>
      <c r="F172" s="122"/>
      <c r="G172" s="100"/>
      <c r="I172" s="100"/>
    </row>
    <row r="173" spans="2:9" x14ac:dyDescent="0.15">
      <c r="B173" s="102"/>
      <c r="C173" s="129"/>
      <c r="D173" s="129"/>
      <c r="E173" s="136"/>
      <c r="F173" s="122"/>
      <c r="G173" s="100"/>
      <c r="I173" s="100"/>
    </row>
    <row r="174" spans="2:9" x14ac:dyDescent="0.15">
      <c r="B174" s="102"/>
      <c r="C174" s="129"/>
      <c r="D174" s="129"/>
      <c r="E174" s="136"/>
      <c r="F174" s="122"/>
      <c r="G174" s="100"/>
      <c r="I174" s="100"/>
    </row>
    <row r="175" spans="2:9" x14ac:dyDescent="0.15">
      <c r="B175" s="102"/>
      <c r="C175" s="129"/>
      <c r="D175" s="129"/>
      <c r="E175" s="136"/>
      <c r="F175" s="122"/>
      <c r="G175" s="100"/>
      <c r="I175" s="100"/>
    </row>
    <row r="176" spans="2:9" x14ac:dyDescent="0.15">
      <c r="B176" s="102"/>
      <c r="C176" s="129"/>
      <c r="D176" s="129"/>
      <c r="E176" s="136"/>
      <c r="F176" s="122"/>
      <c r="G176" s="100"/>
      <c r="I176" s="100"/>
    </row>
    <row r="177" spans="2:9" x14ac:dyDescent="0.15">
      <c r="B177" s="102"/>
      <c r="C177" s="129"/>
      <c r="D177" s="129"/>
      <c r="E177" s="136"/>
      <c r="F177" s="122"/>
      <c r="G177" s="100"/>
      <c r="I177" s="100"/>
    </row>
    <row r="178" spans="2:9" x14ac:dyDescent="0.15">
      <c r="B178" s="102"/>
      <c r="C178" s="129"/>
      <c r="D178" s="129"/>
      <c r="E178" s="136"/>
      <c r="F178" s="122"/>
      <c r="G178" s="100"/>
      <c r="I178" s="100"/>
    </row>
    <row r="179" spans="2:9" x14ac:dyDescent="0.15">
      <c r="B179" s="102"/>
      <c r="C179" s="129"/>
      <c r="D179" s="129"/>
      <c r="E179" s="136"/>
      <c r="F179" s="122"/>
      <c r="G179" s="100"/>
      <c r="I179" s="100"/>
    </row>
    <row r="180" spans="2:9" x14ac:dyDescent="0.15">
      <c r="B180" s="102"/>
      <c r="C180" s="129"/>
      <c r="D180" s="129"/>
      <c r="E180" s="136"/>
      <c r="F180" s="122"/>
      <c r="G180" s="100"/>
      <c r="I180" s="100"/>
    </row>
    <row r="181" spans="2:9" x14ac:dyDescent="0.15">
      <c r="B181" s="102"/>
      <c r="C181" s="129"/>
      <c r="D181" s="129"/>
      <c r="E181" s="136"/>
      <c r="F181" s="122"/>
      <c r="G181" s="100"/>
      <c r="I181" s="100"/>
    </row>
    <row r="182" spans="2:9" x14ac:dyDescent="0.15">
      <c r="B182" s="102"/>
      <c r="C182" s="129"/>
      <c r="D182" s="129"/>
      <c r="E182" s="136"/>
      <c r="F182" s="122"/>
      <c r="G182" s="100"/>
      <c r="I182" s="100"/>
    </row>
    <row r="183" spans="2:9" x14ac:dyDescent="0.15">
      <c r="B183" s="102"/>
      <c r="C183" s="129"/>
      <c r="D183" s="129"/>
      <c r="E183" s="136"/>
      <c r="F183" s="122"/>
      <c r="G183" s="100"/>
      <c r="I183" s="100"/>
    </row>
    <row r="184" spans="2:9" x14ac:dyDescent="0.15">
      <c r="B184" s="102"/>
      <c r="C184" s="129"/>
      <c r="D184" s="129"/>
      <c r="E184" s="136"/>
      <c r="F184" s="122"/>
      <c r="G184" s="100"/>
      <c r="I184" s="100"/>
    </row>
    <row r="185" spans="2:9" x14ac:dyDescent="0.15">
      <c r="B185" s="102"/>
      <c r="C185" s="129"/>
      <c r="D185" s="129"/>
      <c r="E185" s="136"/>
      <c r="F185" s="122"/>
      <c r="G185" s="100"/>
      <c r="I185" s="100"/>
    </row>
    <row r="186" spans="2:9" x14ac:dyDescent="0.15">
      <c r="B186" s="102"/>
      <c r="C186" s="129"/>
      <c r="D186" s="129"/>
      <c r="E186" s="136"/>
      <c r="F186" s="122"/>
      <c r="G186" s="100"/>
      <c r="I186" s="100"/>
    </row>
    <row r="187" spans="2:9" x14ac:dyDescent="0.15">
      <c r="B187" s="102"/>
      <c r="C187" s="129"/>
      <c r="D187" s="129"/>
      <c r="E187" s="136"/>
      <c r="F187" s="122"/>
      <c r="G187" s="100"/>
      <c r="I187" s="100"/>
    </row>
    <row r="188" spans="2:9" x14ac:dyDescent="0.15">
      <c r="B188" s="102"/>
      <c r="C188" s="129"/>
      <c r="D188" s="129"/>
      <c r="E188" s="136"/>
      <c r="F188" s="122"/>
      <c r="G188" s="100"/>
      <c r="I188" s="100"/>
    </row>
    <row r="189" spans="2:9" x14ac:dyDescent="0.15">
      <c r="B189" s="102"/>
      <c r="C189" s="129"/>
      <c r="D189" s="129"/>
      <c r="E189" s="136"/>
      <c r="F189" s="122"/>
      <c r="G189" s="100"/>
      <c r="I189" s="100"/>
    </row>
    <row r="190" spans="2:9" x14ac:dyDescent="0.15">
      <c r="B190" s="102"/>
      <c r="C190" s="128"/>
      <c r="D190" s="128"/>
      <c r="E190" s="136"/>
      <c r="F190" s="122"/>
      <c r="G190" s="100"/>
      <c r="I190" s="100"/>
    </row>
    <row r="191" spans="2:9" x14ac:dyDescent="0.15">
      <c r="B191" s="102"/>
      <c r="C191" s="128"/>
      <c r="D191" s="128"/>
      <c r="E191" s="136"/>
      <c r="F191" s="122"/>
      <c r="G191" s="100"/>
      <c r="I191" s="100"/>
    </row>
    <row r="192" spans="2:9" x14ac:dyDescent="0.15">
      <c r="B192" s="102"/>
      <c r="C192" s="128"/>
      <c r="D192" s="128"/>
      <c r="E192" s="136"/>
      <c r="F192" s="122"/>
      <c r="G192" s="100"/>
      <c r="I192" s="100"/>
    </row>
    <row r="193" spans="2:9" x14ac:dyDescent="0.15">
      <c r="B193" s="102"/>
      <c r="C193" s="129"/>
      <c r="D193" s="129"/>
      <c r="E193" s="136"/>
      <c r="F193" s="122"/>
      <c r="G193" s="100"/>
      <c r="I193" s="100"/>
    </row>
    <row r="194" spans="2:9" x14ac:dyDescent="0.15">
      <c r="B194" s="102"/>
      <c r="C194" s="129"/>
      <c r="D194" s="129"/>
      <c r="E194" s="136"/>
      <c r="F194" s="122"/>
      <c r="G194" s="100"/>
      <c r="I194" s="100"/>
    </row>
    <row r="195" spans="2:9" x14ac:dyDescent="0.15">
      <c r="B195" s="102"/>
      <c r="C195" s="129"/>
      <c r="D195" s="129"/>
      <c r="E195" s="136"/>
      <c r="F195" s="122"/>
      <c r="G195" s="100"/>
      <c r="I195" s="100"/>
    </row>
    <row r="196" spans="2:9" x14ac:dyDescent="0.15">
      <c r="B196" s="102"/>
      <c r="C196" s="129"/>
      <c r="D196" s="129"/>
      <c r="E196" s="136"/>
      <c r="F196" s="122"/>
      <c r="G196" s="100"/>
      <c r="I196" s="100"/>
    </row>
    <row r="197" spans="2:9" x14ac:dyDescent="0.15">
      <c r="B197" s="102"/>
      <c r="C197" s="129"/>
      <c r="D197" s="129"/>
      <c r="E197" s="136"/>
      <c r="F197" s="122"/>
      <c r="G197" s="100"/>
      <c r="I197" s="100"/>
    </row>
    <row r="198" spans="2:9" x14ac:dyDescent="0.15">
      <c r="B198" s="102"/>
      <c r="C198" s="129"/>
      <c r="D198" s="129"/>
      <c r="E198" s="136"/>
      <c r="F198" s="122"/>
      <c r="G198" s="100"/>
      <c r="I198" s="100"/>
    </row>
    <row r="199" spans="2:9" x14ac:dyDescent="0.15">
      <c r="B199" s="102"/>
      <c r="C199" s="122"/>
      <c r="D199" s="122"/>
      <c r="E199" s="123"/>
      <c r="F199" s="122"/>
      <c r="G199" s="100"/>
      <c r="I199" s="100"/>
    </row>
    <row r="200" spans="2:9" x14ac:dyDescent="0.15">
      <c r="B200" s="102"/>
      <c r="C200" s="122"/>
      <c r="D200" s="122"/>
      <c r="E200" s="123"/>
      <c r="F200" s="122"/>
      <c r="G200" s="100"/>
      <c r="I200" s="100"/>
    </row>
    <row r="201" spans="2:9" x14ac:dyDescent="0.15">
      <c r="B201" s="102"/>
      <c r="C201" s="122"/>
      <c r="D201" s="122"/>
      <c r="E201" s="123"/>
      <c r="F201" s="122"/>
      <c r="G201" s="100"/>
      <c r="I201" s="100"/>
    </row>
    <row r="202" spans="2:9" x14ac:dyDescent="0.15">
      <c r="B202" s="102"/>
      <c r="C202" s="122"/>
      <c r="D202" s="122"/>
      <c r="E202" s="123"/>
      <c r="F202" s="122"/>
      <c r="G202" s="100"/>
      <c r="I202" s="100"/>
    </row>
    <row r="203" spans="2:9" ht="16" x14ac:dyDescent="0.2">
      <c r="B203" s="135"/>
      <c r="C203" s="135"/>
      <c r="D203" s="135"/>
      <c r="E203" s="135"/>
      <c r="F203" s="135"/>
      <c r="G203" s="100"/>
      <c r="I203" s="100"/>
    </row>
    <row r="204" spans="2:9" x14ac:dyDescent="0.15">
      <c r="B204" s="102"/>
      <c r="C204" s="122"/>
      <c r="D204" s="122"/>
      <c r="E204" s="123"/>
      <c r="F204" s="122"/>
      <c r="G204" s="100"/>
      <c r="I204" s="100"/>
    </row>
    <row r="205" spans="2:9" ht="14.25" customHeight="1" x14ac:dyDescent="0.15">
      <c r="B205" s="102"/>
      <c r="C205" s="122"/>
      <c r="D205" s="122"/>
      <c r="E205" s="123"/>
      <c r="F205" s="122"/>
      <c r="G205" s="100"/>
      <c r="I205" s="100"/>
    </row>
    <row r="206" spans="2:9" ht="14.25" customHeight="1" x14ac:dyDescent="0.15">
      <c r="B206" s="102"/>
      <c r="C206" s="122"/>
      <c r="D206" s="122"/>
      <c r="E206" s="123"/>
      <c r="F206" s="122"/>
      <c r="G206" s="100"/>
      <c r="I206" s="100"/>
    </row>
    <row r="207" spans="2:9" ht="14.25" customHeight="1" x14ac:dyDescent="0.15">
      <c r="B207" s="102"/>
      <c r="C207" s="122"/>
      <c r="D207" s="122"/>
      <c r="E207" s="123"/>
      <c r="F207" s="122"/>
      <c r="G207" s="100"/>
      <c r="I207" s="100"/>
    </row>
    <row r="208" spans="2:9" ht="14.25" customHeight="1" x14ac:dyDescent="0.15">
      <c r="B208" s="102"/>
      <c r="C208" s="122"/>
      <c r="D208" s="122"/>
      <c r="E208" s="123"/>
      <c r="F208" s="122"/>
      <c r="G208" s="100"/>
      <c r="I208" s="100"/>
    </row>
    <row r="209" spans="2:12" ht="14.25" customHeight="1" x14ac:dyDescent="0.15">
      <c r="B209" s="102"/>
      <c r="C209" s="122"/>
      <c r="D209" s="122"/>
      <c r="E209" s="123"/>
      <c r="F209" s="122"/>
      <c r="G209" s="100"/>
      <c r="I209" s="100"/>
    </row>
    <row r="210" spans="2:12" ht="14.25" customHeight="1" x14ac:dyDescent="0.15">
      <c r="B210" s="102"/>
      <c r="C210" s="122"/>
      <c r="D210" s="122"/>
      <c r="E210" s="123"/>
      <c r="F210" s="122"/>
      <c r="G210" s="100"/>
      <c r="I210" s="100"/>
    </row>
    <row r="211" spans="2:12" ht="14.25" customHeight="1" x14ac:dyDescent="0.15">
      <c r="B211" s="102"/>
      <c r="C211" s="122"/>
      <c r="D211" s="122"/>
      <c r="E211" s="123"/>
      <c r="F211" s="122"/>
      <c r="G211" s="100"/>
      <c r="I211" s="100"/>
    </row>
    <row r="212" spans="2:12" ht="14.25" customHeight="1" x14ac:dyDescent="0.15">
      <c r="B212" s="102"/>
      <c r="C212" s="122"/>
      <c r="D212" s="122"/>
      <c r="E212" s="123"/>
      <c r="F212" s="122"/>
      <c r="G212" s="100"/>
      <c r="I212" s="100"/>
    </row>
    <row r="213" spans="2:12" x14ac:dyDescent="0.15">
      <c r="B213" s="102"/>
      <c r="C213" s="122"/>
      <c r="D213" s="122"/>
      <c r="E213" s="123"/>
      <c r="F213" s="122"/>
      <c r="G213" s="100"/>
      <c r="I213" s="100"/>
    </row>
    <row r="214" spans="2:12" x14ac:dyDescent="0.15">
      <c r="B214" s="102"/>
      <c r="C214" s="122"/>
      <c r="D214" s="122"/>
      <c r="E214" s="123"/>
      <c r="F214" s="122"/>
      <c r="G214" s="100"/>
      <c r="I214" s="100"/>
    </row>
    <row r="215" spans="2:12" x14ac:dyDescent="0.15">
      <c r="B215" s="102"/>
      <c r="C215" s="122"/>
      <c r="D215" s="122"/>
      <c r="E215" s="123"/>
      <c r="F215" s="122"/>
      <c r="G215" s="100"/>
      <c r="I215" s="100"/>
    </row>
    <row r="216" spans="2:12" x14ac:dyDescent="0.15">
      <c r="B216" s="102"/>
      <c r="C216" s="122"/>
      <c r="D216" s="122"/>
      <c r="E216" s="123"/>
      <c r="F216" s="122"/>
      <c r="G216" s="100"/>
      <c r="I216" s="100"/>
    </row>
    <row r="217" spans="2:12" x14ac:dyDescent="0.15">
      <c r="B217" s="102"/>
      <c r="C217" s="122"/>
      <c r="D217" s="122"/>
      <c r="E217" s="123"/>
      <c r="F217" s="122"/>
      <c r="G217" s="100"/>
      <c r="I217" s="100"/>
    </row>
    <row r="218" spans="2:12" x14ac:dyDescent="0.15">
      <c r="B218" s="102"/>
      <c r="C218" s="122"/>
      <c r="D218" s="122"/>
      <c r="E218" s="123"/>
      <c r="F218" s="122"/>
      <c r="I218" s="100"/>
    </row>
    <row r="219" spans="2:12" x14ac:dyDescent="0.15">
      <c r="B219" s="102"/>
      <c r="C219" s="122"/>
      <c r="D219" s="122"/>
      <c r="E219" s="123"/>
      <c r="F219" s="122"/>
      <c r="G219" s="100"/>
      <c r="I219" s="100"/>
    </row>
    <row r="220" spans="2:12" x14ac:dyDescent="0.15">
      <c r="B220" s="102"/>
      <c r="C220" s="122"/>
      <c r="D220" s="122"/>
      <c r="E220" s="123"/>
      <c r="F220" s="122"/>
      <c r="G220" s="100"/>
      <c r="I220" s="100"/>
      <c r="L220" s="98"/>
    </row>
    <row r="221" spans="2:12" x14ac:dyDescent="0.15">
      <c r="B221" s="102"/>
      <c r="C221" s="122"/>
      <c r="D221" s="122"/>
      <c r="E221" s="123"/>
      <c r="F221" s="122"/>
      <c r="G221" s="100"/>
      <c r="I221" s="100"/>
    </row>
    <row r="222" spans="2:12" x14ac:dyDescent="0.15">
      <c r="B222" s="102"/>
      <c r="C222" s="122"/>
      <c r="D222" s="122"/>
      <c r="E222" s="123"/>
      <c r="F222" s="122"/>
      <c r="G222" s="100"/>
      <c r="I222" s="100"/>
    </row>
    <row r="223" spans="2:12" x14ac:dyDescent="0.15">
      <c r="B223" s="102"/>
      <c r="C223" s="122"/>
      <c r="D223" s="122"/>
      <c r="E223" s="123"/>
      <c r="F223" s="122"/>
      <c r="G223" s="100"/>
      <c r="I223" s="100"/>
    </row>
    <row r="224" spans="2:12" x14ac:dyDescent="0.15">
      <c r="B224" s="102"/>
      <c r="C224" s="122"/>
      <c r="D224" s="122"/>
      <c r="E224" s="123"/>
      <c r="F224" s="122"/>
      <c r="G224" s="100"/>
      <c r="I224" s="100"/>
    </row>
    <row r="225" spans="2:11" x14ac:dyDescent="0.15">
      <c r="B225" s="102"/>
      <c r="C225" s="122"/>
      <c r="D225" s="122"/>
      <c r="E225" s="123"/>
      <c r="F225" s="122"/>
      <c r="G225" s="100"/>
      <c r="I225" s="100"/>
    </row>
    <row r="226" spans="2:11" x14ac:dyDescent="0.15">
      <c r="B226" s="102"/>
      <c r="C226" s="122"/>
      <c r="D226" s="122"/>
      <c r="E226" s="123"/>
      <c r="F226" s="122"/>
      <c r="G226" s="100"/>
      <c r="H226" s="100"/>
      <c r="I226" s="100"/>
    </row>
    <row r="227" spans="2:11" x14ac:dyDescent="0.15">
      <c r="B227" s="102"/>
      <c r="C227" s="122"/>
      <c r="D227" s="122"/>
      <c r="E227" s="123"/>
      <c r="F227" s="122"/>
      <c r="G227" s="100"/>
      <c r="I227" s="100"/>
    </row>
    <row r="228" spans="2:11" x14ac:dyDescent="0.15">
      <c r="B228" s="102"/>
      <c r="C228" s="122"/>
      <c r="D228" s="122"/>
      <c r="E228" s="123"/>
      <c r="F228" s="122"/>
      <c r="G228" s="100"/>
      <c r="I228" s="100"/>
    </row>
    <row r="229" spans="2:11" x14ac:dyDescent="0.15">
      <c r="B229" s="102"/>
      <c r="C229" s="122"/>
      <c r="D229" s="122"/>
      <c r="E229" s="123"/>
      <c r="F229" s="122"/>
      <c r="G229" s="100"/>
    </row>
    <row r="230" spans="2:11" x14ac:dyDescent="0.15">
      <c r="B230" s="102"/>
      <c r="C230" s="122"/>
      <c r="D230" s="122"/>
      <c r="E230" s="123"/>
      <c r="F230" s="122"/>
      <c r="G230" s="100"/>
    </row>
    <row r="231" spans="2:11" x14ac:dyDescent="0.15">
      <c r="B231" s="102"/>
      <c r="C231" s="133"/>
      <c r="D231" s="133"/>
      <c r="E231" s="123"/>
      <c r="F231" s="122"/>
      <c r="G231" s="100"/>
    </row>
    <row r="232" spans="2:11" x14ac:dyDescent="0.15">
      <c r="B232" s="102"/>
      <c r="C232" s="122"/>
      <c r="D232" s="122"/>
      <c r="E232" s="123"/>
      <c r="F232" s="122"/>
      <c r="G232" s="100"/>
    </row>
    <row r="233" spans="2:11" x14ac:dyDescent="0.15">
      <c r="B233" s="102"/>
      <c r="C233" s="122"/>
      <c r="D233" s="122"/>
      <c r="E233" s="123"/>
      <c r="F233" s="122"/>
      <c r="G233" s="100"/>
    </row>
    <row r="234" spans="2:11" x14ac:dyDescent="0.15">
      <c r="B234" s="102"/>
      <c r="C234" s="122"/>
      <c r="D234" s="122"/>
      <c r="E234" s="123"/>
      <c r="F234" s="122"/>
      <c r="G234" s="100"/>
      <c r="H234" s="100"/>
      <c r="I234" s="100"/>
      <c r="J234" s="100"/>
      <c r="K234" s="100"/>
    </row>
    <row r="235" spans="2:11" x14ac:dyDescent="0.15">
      <c r="B235" s="102"/>
      <c r="C235" s="122"/>
      <c r="D235" s="122"/>
      <c r="E235" s="123"/>
      <c r="F235" s="122"/>
      <c r="G235" s="100"/>
    </row>
    <row r="236" spans="2:11" x14ac:dyDescent="0.15">
      <c r="B236" s="102"/>
      <c r="C236" s="122"/>
      <c r="D236" s="122"/>
      <c r="E236" s="123"/>
      <c r="F236" s="122"/>
      <c r="G236" s="100"/>
      <c r="H236" s="100"/>
      <c r="I236" s="100"/>
      <c r="J236" s="100"/>
      <c r="K236" s="100"/>
    </row>
    <row r="237" spans="2:11" x14ac:dyDescent="0.15">
      <c r="B237" s="102"/>
      <c r="C237" s="122"/>
      <c r="D237" s="122"/>
      <c r="E237" s="123"/>
      <c r="F237" s="122"/>
      <c r="G237" s="100"/>
    </row>
    <row r="238" spans="2:11" x14ac:dyDescent="0.15">
      <c r="B238" s="102"/>
      <c r="C238" s="122"/>
      <c r="D238" s="122"/>
      <c r="E238" s="123"/>
      <c r="F238" s="122"/>
      <c r="G238" s="100"/>
    </row>
    <row r="239" spans="2:11" x14ac:dyDescent="0.15">
      <c r="B239" s="102"/>
      <c r="C239" s="122"/>
      <c r="D239" s="122"/>
      <c r="E239" s="123"/>
      <c r="F239" s="122"/>
      <c r="G239" s="100"/>
    </row>
    <row r="240" spans="2:11" x14ac:dyDescent="0.15">
      <c r="B240" s="102"/>
      <c r="C240" s="122"/>
      <c r="D240" s="122"/>
      <c r="E240" s="123"/>
      <c r="F240" s="122"/>
      <c r="G240" s="100"/>
    </row>
    <row r="241" spans="2:12" x14ac:dyDescent="0.15">
      <c r="B241" s="102"/>
      <c r="C241" s="122"/>
      <c r="D241" s="122"/>
      <c r="E241" s="123"/>
      <c r="F241" s="122"/>
      <c r="G241" s="100"/>
    </row>
    <row r="242" spans="2:12" x14ac:dyDescent="0.15">
      <c r="B242" s="102"/>
      <c r="C242" s="122"/>
      <c r="D242" s="122"/>
      <c r="E242" s="123"/>
      <c r="F242" s="122"/>
      <c r="G242" s="100"/>
    </row>
    <row r="243" spans="2:12" x14ac:dyDescent="0.15">
      <c r="B243" s="102"/>
      <c r="C243" s="122"/>
      <c r="D243" s="122"/>
      <c r="E243" s="123"/>
      <c r="F243" s="122"/>
      <c r="G243" s="100"/>
    </row>
    <row r="244" spans="2:12" x14ac:dyDescent="0.15">
      <c r="B244" s="102"/>
      <c r="C244" s="122"/>
      <c r="D244" s="122"/>
      <c r="E244" s="123"/>
      <c r="F244" s="122"/>
      <c r="G244" s="100"/>
    </row>
    <row r="245" spans="2:12" x14ac:dyDescent="0.15">
      <c r="B245" s="102"/>
      <c r="C245" s="122"/>
      <c r="D245" s="122"/>
      <c r="E245" s="123"/>
      <c r="F245" s="122"/>
      <c r="G245" s="100"/>
    </row>
    <row r="246" spans="2:12" x14ac:dyDescent="0.15">
      <c r="B246" s="102"/>
      <c r="C246" s="122"/>
      <c r="D246" s="122"/>
      <c r="E246" s="123"/>
      <c r="F246" s="122"/>
      <c r="G246" s="100"/>
    </row>
    <row r="247" spans="2:12" x14ac:dyDescent="0.15">
      <c r="B247" s="102"/>
      <c r="C247" s="122"/>
      <c r="D247" s="122"/>
      <c r="E247" s="123"/>
      <c r="F247" s="122"/>
      <c r="G247" s="100"/>
    </row>
    <row r="248" spans="2:12" x14ac:dyDescent="0.15">
      <c r="B248" s="102"/>
      <c r="C248" s="122"/>
      <c r="D248" s="122"/>
      <c r="E248" s="123"/>
      <c r="F248" s="122"/>
      <c r="G248" s="100"/>
    </row>
    <row r="249" spans="2:12" x14ac:dyDescent="0.15">
      <c r="B249" s="102"/>
      <c r="C249" s="122"/>
      <c r="D249" s="122"/>
      <c r="E249" s="123"/>
      <c r="F249" s="122"/>
      <c r="G249" s="100"/>
    </row>
    <row r="250" spans="2:12" x14ac:dyDescent="0.15">
      <c r="B250" s="102"/>
      <c r="C250" s="122"/>
      <c r="D250" s="122"/>
      <c r="E250" s="123"/>
      <c r="F250" s="122"/>
      <c r="G250" s="100"/>
    </row>
    <row r="251" spans="2:12" x14ac:dyDescent="0.15">
      <c r="B251" s="102"/>
      <c r="C251" s="122"/>
      <c r="D251" s="122"/>
      <c r="E251" s="123"/>
      <c r="F251" s="122"/>
      <c r="G251" s="100"/>
      <c r="I251" s="100"/>
      <c r="L251" s="98"/>
    </row>
    <row r="252" spans="2:12" x14ac:dyDescent="0.15">
      <c r="B252" s="102"/>
      <c r="C252" s="122"/>
      <c r="D252" s="122"/>
      <c r="E252" s="123"/>
      <c r="F252" s="122"/>
      <c r="G252" s="100"/>
    </row>
    <row r="253" spans="2:12" x14ac:dyDescent="0.15">
      <c r="B253" s="102"/>
      <c r="C253" s="122"/>
      <c r="D253" s="122"/>
      <c r="E253" s="123"/>
      <c r="F253" s="122"/>
      <c r="G253" s="100"/>
    </row>
    <row r="254" spans="2:12" x14ac:dyDescent="0.15">
      <c r="B254" s="102"/>
      <c r="C254" s="122"/>
      <c r="D254" s="122"/>
      <c r="E254" s="123"/>
      <c r="F254" s="122"/>
      <c r="G254" s="100"/>
    </row>
    <row r="255" spans="2:12" x14ac:dyDescent="0.15">
      <c r="B255" s="102"/>
      <c r="C255" s="122"/>
      <c r="D255" s="122"/>
      <c r="E255" s="123"/>
      <c r="F255" s="122"/>
      <c r="G255" s="100"/>
    </row>
    <row r="256" spans="2:12" x14ac:dyDescent="0.15">
      <c r="B256" s="102"/>
      <c r="C256" s="122"/>
      <c r="D256" s="122"/>
      <c r="E256" s="123"/>
      <c r="F256" s="122"/>
      <c r="G256" s="100"/>
    </row>
    <row r="257" spans="2:7" x14ac:dyDescent="0.15">
      <c r="B257" s="102"/>
      <c r="C257" s="122"/>
      <c r="D257" s="122"/>
      <c r="E257" s="123"/>
      <c r="F257" s="122"/>
      <c r="G257" s="100"/>
    </row>
    <row r="258" spans="2:7" ht="16" x14ac:dyDescent="0.2">
      <c r="B258" s="135"/>
      <c r="C258" s="135"/>
      <c r="D258" s="135"/>
      <c r="E258" s="135"/>
      <c r="F258" s="135"/>
      <c r="G258" s="100"/>
    </row>
    <row r="259" spans="2:7" x14ac:dyDescent="0.15">
      <c r="B259" s="102"/>
      <c r="C259" s="122"/>
      <c r="D259" s="122"/>
      <c r="E259" s="123"/>
      <c r="F259" s="122"/>
      <c r="G259" s="100"/>
    </row>
    <row r="260" spans="2:7" x14ac:dyDescent="0.15">
      <c r="B260" s="102"/>
      <c r="C260" s="122"/>
      <c r="D260" s="122"/>
      <c r="E260" s="123"/>
      <c r="F260" s="122"/>
      <c r="G260" s="100"/>
    </row>
    <row r="261" spans="2:7" x14ac:dyDescent="0.15">
      <c r="B261" s="102"/>
      <c r="C261" s="122"/>
      <c r="D261" s="122"/>
      <c r="E261" s="123"/>
      <c r="F261" s="122"/>
      <c r="G261" s="100"/>
    </row>
    <row r="262" spans="2:7" x14ac:dyDescent="0.15">
      <c r="B262" s="102"/>
      <c r="C262" s="122"/>
      <c r="D262" s="122"/>
      <c r="E262" s="123"/>
      <c r="F262" s="122"/>
      <c r="G262" s="100"/>
    </row>
    <row r="263" spans="2:7" x14ac:dyDescent="0.15">
      <c r="B263" s="102"/>
      <c r="C263" s="122"/>
      <c r="D263" s="122"/>
      <c r="E263" s="123"/>
      <c r="F263" s="122"/>
      <c r="G263" s="100"/>
    </row>
    <row r="264" spans="2:7" x14ac:dyDescent="0.15">
      <c r="B264" s="102"/>
      <c r="C264" s="122"/>
      <c r="D264" s="122"/>
      <c r="E264" s="123"/>
      <c r="F264" s="122"/>
      <c r="G264" s="100"/>
    </row>
    <row r="265" spans="2:7" x14ac:dyDescent="0.15">
      <c r="B265" s="102"/>
      <c r="C265" s="122"/>
      <c r="D265" s="122"/>
      <c r="E265" s="123"/>
      <c r="F265" s="122"/>
      <c r="G265" s="100"/>
    </row>
    <row r="266" spans="2:7" x14ac:dyDescent="0.15">
      <c r="B266" s="102"/>
      <c r="C266" s="122"/>
      <c r="D266" s="122"/>
      <c r="E266" s="123"/>
      <c r="F266" s="122"/>
      <c r="G266" s="100"/>
    </row>
    <row r="267" spans="2:7" x14ac:dyDescent="0.15">
      <c r="B267" s="102"/>
      <c r="C267" s="122"/>
      <c r="D267" s="122"/>
      <c r="E267" s="123"/>
      <c r="F267" s="122"/>
      <c r="G267" s="100"/>
    </row>
    <row r="268" spans="2:7" x14ac:dyDescent="0.15">
      <c r="B268" s="102"/>
      <c r="C268" s="122"/>
      <c r="D268" s="122"/>
      <c r="E268" s="123"/>
      <c r="F268" s="122"/>
      <c r="G268" s="100"/>
    </row>
    <row r="269" spans="2:7" x14ac:dyDescent="0.15">
      <c r="B269" s="102"/>
      <c r="C269" s="122"/>
      <c r="D269" s="122"/>
      <c r="E269" s="123"/>
      <c r="F269" s="122"/>
      <c r="G269" s="100"/>
    </row>
    <row r="270" spans="2:7" x14ac:dyDescent="0.15">
      <c r="B270" s="102"/>
      <c r="C270" s="122"/>
      <c r="D270" s="122"/>
      <c r="E270" s="123"/>
      <c r="F270" s="122"/>
      <c r="G270" s="100"/>
    </row>
    <row r="271" spans="2:7" x14ac:dyDescent="0.15">
      <c r="B271" s="102"/>
      <c r="C271" s="122"/>
      <c r="D271" s="122"/>
      <c r="E271" s="123"/>
      <c r="F271" s="122"/>
      <c r="G271" s="100"/>
    </row>
    <row r="272" spans="2:7" x14ac:dyDescent="0.15">
      <c r="B272" s="102"/>
      <c r="C272" s="122"/>
      <c r="D272" s="122"/>
      <c r="E272" s="123"/>
      <c r="F272" s="122"/>
      <c r="G272" s="100"/>
    </row>
    <row r="273" spans="2:7" x14ac:dyDescent="0.15">
      <c r="B273" s="102"/>
      <c r="C273" s="122"/>
      <c r="D273" s="122"/>
      <c r="E273" s="123"/>
      <c r="F273" s="122"/>
      <c r="G273" s="100"/>
    </row>
    <row r="274" spans="2:7" x14ac:dyDescent="0.15">
      <c r="B274" s="102"/>
      <c r="C274" s="122"/>
      <c r="D274" s="122"/>
      <c r="E274" s="123"/>
      <c r="F274" s="122"/>
      <c r="G274" s="100"/>
    </row>
    <row r="275" spans="2:7" x14ac:dyDescent="0.15">
      <c r="B275" s="102"/>
      <c r="C275" s="122"/>
      <c r="D275" s="122"/>
      <c r="E275" s="123"/>
      <c r="F275" s="122"/>
      <c r="G275" s="100"/>
    </row>
    <row r="276" spans="2:7" x14ac:dyDescent="0.15">
      <c r="B276" s="102"/>
      <c r="C276" s="122"/>
      <c r="D276" s="122"/>
      <c r="E276" s="123"/>
      <c r="F276" s="122"/>
      <c r="G276" s="100"/>
    </row>
    <row r="277" spans="2:7" x14ac:dyDescent="0.15">
      <c r="B277" s="102"/>
      <c r="C277" s="122"/>
      <c r="D277" s="122"/>
      <c r="E277" s="123"/>
      <c r="F277" s="122"/>
      <c r="G277" s="100"/>
    </row>
    <row r="278" spans="2:7" x14ac:dyDescent="0.15">
      <c r="B278" s="102"/>
      <c r="C278" s="122"/>
      <c r="D278" s="122"/>
      <c r="E278" s="138"/>
      <c r="F278" s="122"/>
      <c r="G278" s="100"/>
    </row>
    <row r="279" spans="2:7" x14ac:dyDescent="0.15">
      <c r="B279" s="102"/>
      <c r="C279" s="122"/>
      <c r="D279" s="122"/>
      <c r="E279" s="138"/>
      <c r="F279" s="122"/>
    </row>
    <row r="280" spans="2:7" x14ac:dyDescent="0.15">
      <c r="B280" s="102"/>
      <c r="C280" s="122"/>
      <c r="D280" s="122"/>
      <c r="E280" s="123"/>
      <c r="F280" s="122"/>
      <c r="G280" s="100"/>
    </row>
    <row r="281" spans="2:7" x14ac:dyDescent="0.15">
      <c r="B281" s="102"/>
      <c r="C281" s="122"/>
      <c r="D281" s="122"/>
      <c r="E281" s="123"/>
      <c r="F281" s="122"/>
      <c r="G281" s="100"/>
    </row>
    <row r="282" spans="2:7" x14ac:dyDescent="0.15">
      <c r="B282" s="102"/>
      <c r="C282" s="122"/>
      <c r="D282" s="122"/>
      <c r="E282" s="123"/>
      <c r="F282" s="122"/>
      <c r="G282" s="100"/>
    </row>
    <row r="283" spans="2:7" x14ac:dyDescent="0.15">
      <c r="B283" s="102"/>
      <c r="C283" s="122"/>
      <c r="D283" s="122"/>
      <c r="E283" s="123"/>
      <c r="F283" s="122"/>
      <c r="G283" s="100"/>
    </row>
    <row r="284" spans="2:7" x14ac:dyDescent="0.15">
      <c r="B284" s="102"/>
      <c r="C284" s="122"/>
      <c r="D284" s="122"/>
      <c r="E284" s="123"/>
      <c r="F284" s="122"/>
      <c r="G284" s="100"/>
    </row>
    <row r="285" spans="2:7" x14ac:dyDescent="0.15">
      <c r="B285" s="102"/>
      <c r="C285" s="122"/>
      <c r="D285" s="122"/>
      <c r="E285" s="123"/>
      <c r="F285" s="122"/>
      <c r="G285" s="100"/>
    </row>
    <row r="286" spans="2:7" x14ac:dyDescent="0.15">
      <c r="B286" s="102"/>
      <c r="C286" s="122"/>
      <c r="D286" s="122"/>
      <c r="E286" s="123"/>
      <c r="F286" s="139"/>
      <c r="G286" s="100"/>
    </row>
    <row r="287" spans="2:7" x14ac:dyDescent="0.15">
      <c r="B287" s="102"/>
      <c r="C287" s="100"/>
      <c r="D287" s="100"/>
      <c r="E287" s="123"/>
      <c r="F287" s="139"/>
      <c r="G287" s="100"/>
    </row>
    <row r="288" spans="2:7" x14ac:dyDescent="0.15">
      <c r="B288" s="102"/>
      <c r="C288" s="100"/>
      <c r="D288" s="100"/>
      <c r="E288" s="123"/>
      <c r="F288" s="139"/>
    </row>
    <row r="289" spans="2:10" x14ac:dyDescent="0.15">
      <c r="B289" s="102"/>
      <c r="C289" s="140"/>
      <c r="D289" s="140"/>
      <c r="E289" s="140"/>
      <c r="F289" s="139"/>
      <c r="G289" s="100"/>
    </row>
    <row r="290" spans="2:10" x14ac:dyDescent="0.15">
      <c r="B290" s="102"/>
      <c r="C290" s="141"/>
      <c r="D290" s="141"/>
      <c r="E290" s="141"/>
      <c r="F290" s="139"/>
      <c r="G290" s="100"/>
    </row>
    <row r="291" spans="2:10" x14ac:dyDescent="0.15">
      <c r="B291" s="102"/>
      <c r="C291" s="141"/>
      <c r="D291" s="141"/>
      <c r="E291" s="141"/>
      <c r="F291" s="139"/>
      <c r="G291" s="100"/>
    </row>
    <row r="292" spans="2:10" x14ac:dyDescent="0.15">
      <c r="B292" s="102"/>
      <c r="C292" s="142"/>
      <c r="D292" s="142"/>
      <c r="E292" s="142"/>
      <c r="F292" s="139"/>
      <c r="G292" s="100"/>
    </row>
    <row r="293" spans="2:10" x14ac:dyDescent="0.15">
      <c r="B293" s="102"/>
      <c r="C293" s="140"/>
      <c r="D293" s="140"/>
      <c r="E293" s="123"/>
      <c r="F293" s="139"/>
      <c r="G293" s="100"/>
    </row>
    <row r="294" spans="2:10" x14ac:dyDescent="0.15">
      <c r="B294" s="102"/>
      <c r="C294" s="141"/>
      <c r="D294" s="141"/>
      <c r="E294" s="123"/>
      <c r="F294" s="139"/>
      <c r="G294" s="100"/>
    </row>
    <row r="295" spans="2:10" x14ac:dyDescent="0.15">
      <c r="B295" s="102"/>
      <c r="C295" s="141"/>
      <c r="D295" s="141"/>
      <c r="E295" s="143"/>
      <c r="F295" s="139"/>
      <c r="G295" s="100"/>
    </row>
    <row r="296" spans="2:10" x14ac:dyDescent="0.15">
      <c r="B296" s="102"/>
      <c r="C296" s="100"/>
      <c r="D296" s="100"/>
      <c r="E296" s="144"/>
      <c r="F296" s="139"/>
      <c r="G296" s="100"/>
    </row>
    <row r="297" spans="2:10" x14ac:dyDescent="0.15">
      <c r="B297" s="102"/>
      <c r="C297" s="140"/>
      <c r="D297" s="140"/>
      <c r="E297" s="144"/>
      <c r="F297" s="139"/>
      <c r="G297" s="100"/>
    </row>
    <row r="298" spans="2:10" x14ac:dyDescent="0.15">
      <c r="B298" s="102"/>
      <c r="C298" s="141"/>
      <c r="D298" s="141"/>
      <c r="E298" s="123"/>
      <c r="F298" s="139"/>
      <c r="G298" s="100"/>
    </row>
    <row r="299" spans="2:10" x14ac:dyDescent="0.15">
      <c r="B299" s="102"/>
      <c r="C299" s="141"/>
      <c r="D299" s="141"/>
      <c r="E299" s="143"/>
      <c r="F299" s="139"/>
      <c r="G299" s="100"/>
    </row>
    <row r="300" spans="2:10" x14ac:dyDescent="0.15">
      <c r="B300" s="102"/>
      <c r="C300" s="100"/>
      <c r="D300" s="100"/>
      <c r="E300" s="144"/>
      <c r="F300" s="139"/>
      <c r="G300" s="100"/>
    </row>
    <row r="301" spans="2:10" x14ac:dyDescent="0.15">
      <c r="B301" s="102"/>
      <c r="C301" s="143"/>
      <c r="D301" s="143"/>
      <c r="E301" s="144"/>
      <c r="F301" s="139"/>
      <c r="G301" s="100"/>
    </row>
    <row r="302" spans="2:10" x14ac:dyDescent="0.15">
      <c r="B302" s="102"/>
      <c r="C302" s="144"/>
      <c r="D302" s="144"/>
      <c r="E302" s="123"/>
      <c r="F302" s="139"/>
      <c r="G302" s="100"/>
    </row>
    <row r="303" spans="2:10" x14ac:dyDescent="0.15">
      <c r="B303" s="102"/>
      <c r="C303" s="144"/>
      <c r="D303" s="144"/>
      <c r="E303" s="123"/>
      <c r="F303" s="139"/>
      <c r="G303" s="100"/>
      <c r="H303" s="100"/>
      <c r="I303" s="100"/>
      <c r="J303" s="100"/>
    </row>
    <row r="304" spans="2:10" x14ac:dyDescent="0.15">
      <c r="B304" s="102"/>
      <c r="C304" s="123"/>
      <c r="D304" s="123"/>
      <c r="E304" s="123"/>
      <c r="F304" s="139"/>
      <c r="G304" s="100"/>
    </row>
    <row r="305" spans="2:9" x14ac:dyDescent="0.15">
      <c r="B305" s="102"/>
      <c r="C305" s="143"/>
      <c r="D305" s="143"/>
      <c r="E305" s="123"/>
      <c r="F305" s="139"/>
      <c r="G305" s="100"/>
    </row>
    <row r="306" spans="2:9" x14ac:dyDescent="0.15">
      <c r="B306" s="102"/>
      <c r="C306" s="144"/>
      <c r="D306" s="144"/>
      <c r="E306" s="123"/>
      <c r="F306" s="139"/>
      <c r="G306" s="100"/>
    </row>
    <row r="307" spans="2:9" x14ac:dyDescent="0.15">
      <c r="B307" s="102"/>
      <c r="C307" s="144"/>
      <c r="D307" s="144"/>
      <c r="E307" s="123"/>
      <c r="F307" s="139"/>
      <c r="G307" s="100"/>
      <c r="H307" s="124"/>
      <c r="I307" s="124"/>
    </row>
    <row r="308" spans="2:9" x14ac:dyDescent="0.15">
      <c r="B308" s="102"/>
      <c r="C308" s="141"/>
      <c r="D308" s="141"/>
      <c r="E308" s="123"/>
      <c r="F308" s="139"/>
      <c r="G308" s="100"/>
    </row>
    <row r="309" spans="2:9" x14ac:dyDescent="0.15">
      <c r="B309" s="102"/>
      <c r="C309" s="142"/>
      <c r="D309" s="142"/>
      <c r="E309" s="142"/>
      <c r="F309" s="139"/>
      <c r="G309" s="100"/>
    </row>
    <row r="310" spans="2:9" x14ac:dyDescent="0.15">
      <c r="B310" s="102"/>
      <c r="C310" s="142"/>
      <c r="D310" s="142"/>
      <c r="E310" s="142"/>
      <c r="F310" s="139"/>
      <c r="G310" s="100"/>
    </row>
    <row r="311" spans="2:9" x14ac:dyDescent="0.15">
      <c r="B311" s="102"/>
      <c r="C311" s="102"/>
      <c r="D311" s="102"/>
      <c r="E311" s="123"/>
      <c r="F311" s="139"/>
      <c r="G311" s="100"/>
    </row>
    <row r="312" spans="2:9" x14ac:dyDescent="0.15">
      <c r="B312" s="102"/>
      <c r="C312" s="100"/>
      <c r="D312" s="100"/>
      <c r="E312" s="123"/>
      <c r="F312" s="139"/>
      <c r="G312" s="100"/>
    </row>
    <row r="313" spans="2:9" x14ac:dyDescent="0.15">
      <c r="B313" s="102"/>
      <c r="C313" s="100"/>
      <c r="D313" s="100"/>
      <c r="E313" s="123"/>
      <c r="F313" s="139"/>
      <c r="G313" s="100"/>
    </row>
    <row r="314" spans="2:9" ht="16" x14ac:dyDescent="0.2">
      <c r="B314" s="135"/>
      <c r="C314" s="135"/>
      <c r="D314" s="135"/>
      <c r="E314" s="135"/>
      <c r="F314" s="135"/>
      <c r="G314" s="100"/>
    </row>
    <row r="315" spans="2:9" x14ac:dyDescent="0.15">
      <c r="B315" s="102"/>
      <c r="C315" s="102"/>
      <c r="D315" s="102"/>
      <c r="E315" s="123"/>
      <c r="F315" s="100"/>
      <c r="G315" s="100"/>
    </row>
    <row r="316" spans="2:9" x14ac:dyDescent="0.15">
      <c r="B316" s="102"/>
      <c r="C316" s="102"/>
      <c r="D316" s="102"/>
      <c r="E316" s="123"/>
      <c r="F316" s="100"/>
      <c r="G316" s="100"/>
    </row>
    <row r="317" spans="2:9" x14ac:dyDescent="0.15">
      <c r="B317" s="102"/>
      <c r="C317" s="102"/>
      <c r="D317" s="102"/>
      <c r="E317" s="123"/>
      <c r="F317" s="100"/>
      <c r="G317" s="100"/>
    </row>
    <row r="318" spans="2:9" x14ac:dyDescent="0.15">
      <c r="B318" s="102"/>
      <c r="C318" s="102"/>
      <c r="D318" s="102"/>
      <c r="E318" s="123"/>
      <c r="F318" s="100"/>
      <c r="G318" s="100"/>
    </row>
    <row r="319" spans="2:9" x14ac:dyDescent="0.15">
      <c r="B319" s="102"/>
      <c r="C319" s="102"/>
      <c r="D319" s="102"/>
      <c r="E319" s="123"/>
      <c r="F319" s="100"/>
      <c r="G319" s="100"/>
    </row>
    <row r="320" spans="2:9" x14ac:dyDescent="0.15">
      <c r="B320" s="102"/>
      <c r="C320" s="102"/>
      <c r="D320" s="102"/>
      <c r="E320" s="123"/>
      <c r="F320" s="100"/>
      <c r="G320" s="100"/>
    </row>
    <row r="321" spans="2:7" x14ac:dyDescent="0.15">
      <c r="B321" s="102"/>
      <c r="C321" s="102"/>
      <c r="D321" s="102"/>
      <c r="E321" s="123"/>
      <c r="F321" s="100"/>
      <c r="G321" s="100"/>
    </row>
    <row r="322" spans="2:7" x14ac:dyDescent="0.15">
      <c r="B322" s="102"/>
      <c r="C322" s="102"/>
      <c r="D322" s="102"/>
      <c r="E322" s="123"/>
      <c r="F322" s="100"/>
      <c r="G322" s="100"/>
    </row>
    <row r="323" spans="2:7" x14ac:dyDescent="0.15">
      <c r="B323" s="102"/>
      <c r="C323" s="102"/>
      <c r="D323" s="102"/>
      <c r="E323" s="123"/>
      <c r="F323" s="100"/>
      <c r="G323" s="100"/>
    </row>
    <row r="324" spans="2:7" x14ac:dyDescent="0.15">
      <c r="B324" s="102"/>
      <c r="C324" s="102"/>
      <c r="D324" s="102"/>
      <c r="E324" s="123"/>
      <c r="F324" s="100"/>
      <c r="G324" s="100"/>
    </row>
    <row r="325" spans="2:7" x14ac:dyDescent="0.15">
      <c r="B325" s="102"/>
      <c r="C325" s="102"/>
      <c r="D325" s="102"/>
      <c r="E325" s="123"/>
      <c r="F325" s="100"/>
      <c r="G325" s="100"/>
    </row>
    <row r="326" spans="2:7" x14ac:dyDescent="0.15">
      <c r="B326" s="102"/>
      <c r="C326" s="102"/>
      <c r="D326" s="102"/>
      <c r="E326" s="123"/>
      <c r="F326" s="100"/>
      <c r="G326" s="100"/>
    </row>
    <row r="327" spans="2:7" x14ac:dyDescent="0.15">
      <c r="B327" s="102"/>
      <c r="C327" s="102"/>
      <c r="D327" s="102"/>
      <c r="E327" s="123"/>
      <c r="F327" s="100"/>
      <c r="G327" s="100"/>
    </row>
    <row r="328" spans="2:7" x14ac:dyDescent="0.15">
      <c r="B328" s="102"/>
      <c r="C328" s="102"/>
      <c r="D328" s="102"/>
      <c r="E328" s="123"/>
      <c r="F328" s="100"/>
      <c r="G328" s="100"/>
    </row>
    <row r="329" spans="2:7" x14ac:dyDescent="0.15">
      <c r="B329" s="102"/>
      <c r="C329" s="102"/>
      <c r="D329" s="102"/>
      <c r="E329" s="123"/>
      <c r="F329" s="100"/>
      <c r="G329" s="100"/>
    </row>
    <row r="330" spans="2:7" x14ac:dyDescent="0.15">
      <c r="B330" s="102"/>
      <c r="C330" s="102"/>
      <c r="D330" s="102"/>
      <c r="E330" s="123"/>
      <c r="F330" s="100"/>
      <c r="G330" s="100"/>
    </row>
    <row r="331" spans="2:7" x14ac:dyDescent="0.15">
      <c r="B331" s="102"/>
      <c r="C331" s="102"/>
      <c r="D331" s="102"/>
      <c r="E331" s="123"/>
      <c r="F331" s="100"/>
      <c r="G331" s="100"/>
    </row>
    <row r="332" spans="2:7" x14ac:dyDescent="0.15">
      <c r="B332" s="102"/>
      <c r="C332" s="102"/>
      <c r="D332" s="102"/>
      <c r="E332" s="123"/>
      <c r="F332" s="100"/>
      <c r="G332" s="100"/>
    </row>
    <row r="333" spans="2:7" x14ac:dyDescent="0.15">
      <c r="B333" s="102"/>
      <c r="C333" s="102"/>
      <c r="D333" s="102"/>
      <c r="E333" s="123"/>
      <c r="F333" s="100"/>
      <c r="G333" s="100"/>
    </row>
    <row r="334" spans="2:7" x14ac:dyDescent="0.15">
      <c r="B334" s="102"/>
      <c r="C334" s="102"/>
      <c r="D334" s="102"/>
      <c r="E334" s="123"/>
      <c r="F334" s="100"/>
      <c r="G334" s="100"/>
    </row>
    <row r="335" spans="2:7" x14ac:dyDescent="0.15">
      <c r="B335" s="102"/>
      <c r="C335" s="102"/>
      <c r="D335" s="102"/>
      <c r="E335" s="123"/>
      <c r="F335" s="100"/>
      <c r="G335" s="100"/>
    </row>
    <row r="336" spans="2:7" x14ac:dyDescent="0.15">
      <c r="B336" s="102"/>
      <c r="C336" s="102"/>
      <c r="D336" s="102"/>
      <c r="E336" s="123"/>
      <c r="F336" s="100"/>
      <c r="G336" s="100"/>
    </row>
    <row r="337" spans="2:7" x14ac:dyDescent="0.15">
      <c r="B337" s="102"/>
      <c r="C337" s="102"/>
      <c r="D337" s="102"/>
      <c r="E337" s="123"/>
      <c r="F337" s="100"/>
      <c r="G337" s="100"/>
    </row>
    <row r="338" spans="2:7" x14ac:dyDescent="0.15">
      <c r="B338" s="102"/>
      <c r="C338" s="102"/>
      <c r="D338" s="102"/>
      <c r="E338" s="123"/>
      <c r="F338" s="100"/>
      <c r="G338" s="100"/>
    </row>
    <row r="339" spans="2:7" x14ac:dyDescent="0.15">
      <c r="B339" s="102"/>
      <c r="C339" s="102"/>
      <c r="D339" s="102"/>
      <c r="E339" s="123"/>
      <c r="F339" s="100"/>
      <c r="G339" s="100"/>
    </row>
    <row r="340" spans="2:7" x14ac:dyDescent="0.15">
      <c r="B340" s="102"/>
      <c r="C340" s="102"/>
      <c r="D340" s="102"/>
      <c r="E340" s="123"/>
      <c r="F340" s="100"/>
      <c r="G340" s="100"/>
    </row>
    <row r="341" spans="2:7" x14ac:dyDescent="0.15">
      <c r="B341" s="102"/>
      <c r="C341" s="102"/>
      <c r="D341" s="102"/>
      <c r="E341" s="123"/>
      <c r="F341" s="100"/>
      <c r="G341" s="100"/>
    </row>
    <row r="342" spans="2:7" x14ac:dyDescent="0.15">
      <c r="B342" s="102"/>
      <c r="C342" s="102"/>
      <c r="D342" s="102"/>
      <c r="E342" s="123"/>
      <c r="F342" s="100"/>
      <c r="G342" s="100"/>
    </row>
    <row r="343" spans="2:7" x14ac:dyDescent="0.15">
      <c r="B343" s="102"/>
      <c r="C343" s="102"/>
      <c r="D343" s="102"/>
      <c r="E343" s="123"/>
      <c r="F343" s="100"/>
      <c r="G343" s="100"/>
    </row>
    <row r="344" spans="2:7" x14ac:dyDescent="0.15">
      <c r="B344" s="102"/>
      <c r="C344" s="102"/>
      <c r="D344" s="102"/>
      <c r="E344" s="123"/>
      <c r="F344" s="100"/>
      <c r="G344" s="100"/>
    </row>
    <row r="345" spans="2:7" x14ac:dyDescent="0.15">
      <c r="B345" s="102"/>
      <c r="C345" s="102"/>
      <c r="D345" s="102"/>
      <c r="E345" s="123"/>
      <c r="F345" s="100"/>
      <c r="G345" s="100"/>
    </row>
    <row r="346" spans="2:7" x14ac:dyDescent="0.15">
      <c r="B346" s="102"/>
      <c r="C346" s="102"/>
      <c r="D346" s="102"/>
      <c r="E346" s="123"/>
      <c r="F346" s="100"/>
      <c r="G346" s="100"/>
    </row>
    <row r="347" spans="2:7" x14ac:dyDescent="0.15">
      <c r="B347" s="102"/>
      <c r="C347" s="102"/>
      <c r="D347" s="102"/>
      <c r="E347" s="123"/>
      <c r="F347" s="100"/>
      <c r="G347" s="100"/>
    </row>
    <row r="348" spans="2:7" x14ac:dyDescent="0.15">
      <c r="B348" s="102"/>
      <c r="C348" s="102"/>
      <c r="D348" s="102"/>
      <c r="E348" s="123"/>
      <c r="F348" s="100"/>
      <c r="G348" s="100"/>
    </row>
    <row r="349" spans="2:7" x14ac:dyDescent="0.15">
      <c r="B349" s="102"/>
      <c r="C349" s="102"/>
      <c r="D349" s="102"/>
      <c r="E349" s="123"/>
      <c r="F349" s="100"/>
      <c r="G349" s="100"/>
    </row>
    <row r="350" spans="2:7" x14ac:dyDescent="0.15">
      <c r="B350" s="102"/>
      <c r="C350" s="102"/>
      <c r="D350" s="102"/>
      <c r="E350" s="123"/>
      <c r="F350" s="100"/>
      <c r="G350" s="100"/>
    </row>
    <row r="351" spans="2:7" x14ac:dyDescent="0.15">
      <c r="B351" s="102"/>
      <c r="C351" s="102"/>
      <c r="D351" s="102"/>
      <c r="E351" s="123"/>
      <c r="F351" s="100"/>
      <c r="G351" s="100"/>
    </row>
    <row r="352" spans="2:7" x14ac:dyDescent="0.15">
      <c r="B352" s="102"/>
      <c r="C352" s="102"/>
      <c r="D352" s="102"/>
      <c r="E352" s="123"/>
      <c r="F352" s="100"/>
      <c r="G352" s="100"/>
    </row>
    <row r="353" spans="2:7" x14ac:dyDescent="0.15">
      <c r="B353" s="102"/>
      <c r="C353" s="102"/>
      <c r="D353" s="102"/>
      <c r="E353" s="123"/>
      <c r="F353" s="100"/>
      <c r="G353" s="100"/>
    </row>
    <row r="354" spans="2:7" x14ac:dyDescent="0.15">
      <c r="B354" s="102"/>
      <c r="C354" s="102"/>
      <c r="D354" s="102"/>
      <c r="E354" s="123"/>
      <c r="F354" s="100"/>
      <c r="G354" s="100"/>
    </row>
    <row r="355" spans="2:7" x14ac:dyDescent="0.15">
      <c r="B355" s="102"/>
      <c r="C355" s="102"/>
      <c r="D355" s="102"/>
      <c r="E355" s="123"/>
      <c r="F355" s="100"/>
      <c r="G355" s="100"/>
    </row>
    <row r="356" spans="2:7" x14ac:dyDescent="0.15">
      <c r="B356" s="102"/>
      <c r="C356" s="102"/>
      <c r="D356" s="102"/>
      <c r="E356" s="123"/>
      <c r="F356" s="100"/>
      <c r="G356" s="100"/>
    </row>
    <row r="357" spans="2:7" x14ac:dyDescent="0.15">
      <c r="B357" s="102"/>
      <c r="C357" s="102"/>
      <c r="D357" s="102"/>
      <c r="E357" s="123"/>
      <c r="F357" s="100"/>
      <c r="G357" s="100"/>
    </row>
    <row r="358" spans="2:7" x14ac:dyDescent="0.15">
      <c r="B358" s="102"/>
      <c r="C358" s="102"/>
      <c r="D358" s="102"/>
      <c r="E358" s="123"/>
      <c r="F358" s="100"/>
      <c r="G358" s="100"/>
    </row>
    <row r="359" spans="2:7" x14ac:dyDescent="0.15">
      <c r="B359" s="102"/>
      <c r="C359" s="102"/>
      <c r="D359" s="102"/>
      <c r="E359" s="123"/>
      <c r="F359" s="100"/>
      <c r="G359" s="100"/>
    </row>
    <row r="360" spans="2:7" x14ac:dyDescent="0.15">
      <c r="B360" s="102"/>
      <c r="C360" s="102"/>
      <c r="D360" s="102"/>
      <c r="E360" s="123"/>
      <c r="F360" s="100"/>
      <c r="G360" s="100"/>
    </row>
    <row r="361" spans="2:7" x14ac:dyDescent="0.15">
      <c r="B361" s="102"/>
      <c r="C361" s="102"/>
      <c r="D361" s="102"/>
      <c r="E361" s="123"/>
      <c r="F361" s="100"/>
      <c r="G361" s="100"/>
    </row>
    <row r="362" spans="2:7" x14ac:dyDescent="0.15">
      <c r="B362" s="102"/>
      <c r="C362" s="102"/>
      <c r="D362" s="102"/>
      <c r="E362" s="123"/>
      <c r="F362" s="100"/>
      <c r="G362" s="100"/>
    </row>
    <row r="363" spans="2:7" x14ac:dyDescent="0.15">
      <c r="B363" s="102"/>
      <c r="C363" s="102"/>
      <c r="D363" s="102"/>
      <c r="E363" s="123"/>
      <c r="F363" s="100"/>
      <c r="G363" s="100"/>
    </row>
    <row r="364" spans="2:7" x14ac:dyDescent="0.15">
      <c r="B364" s="102"/>
      <c r="C364" s="102"/>
      <c r="D364" s="102"/>
      <c r="E364" s="123"/>
      <c r="F364" s="100"/>
      <c r="G364" s="100"/>
    </row>
    <row r="365" spans="2:7" x14ac:dyDescent="0.15">
      <c r="B365" s="102"/>
      <c r="C365" s="102"/>
      <c r="D365" s="102"/>
      <c r="E365" s="123"/>
      <c r="F365" s="100"/>
      <c r="G365" s="100"/>
    </row>
    <row r="366" spans="2:7" x14ac:dyDescent="0.15">
      <c r="B366" s="102"/>
      <c r="C366" s="102"/>
      <c r="D366" s="102"/>
      <c r="E366" s="123"/>
      <c r="F366" s="100"/>
      <c r="G366" s="100"/>
    </row>
    <row r="367" spans="2:7" x14ac:dyDescent="0.15">
      <c r="B367" s="102"/>
      <c r="C367" s="102"/>
      <c r="D367" s="102"/>
      <c r="E367" s="123"/>
      <c r="F367" s="100"/>
      <c r="G367" s="100"/>
    </row>
    <row r="368" spans="2:7" x14ac:dyDescent="0.15">
      <c r="B368" s="102"/>
      <c r="C368" s="102"/>
      <c r="D368" s="102"/>
      <c r="E368" s="123"/>
      <c r="F368" s="100"/>
      <c r="G368" s="100"/>
    </row>
    <row r="369" spans="2:7" x14ac:dyDescent="0.15">
      <c r="B369" s="102"/>
      <c r="C369" s="102"/>
      <c r="D369" s="102"/>
      <c r="E369" s="123"/>
      <c r="F369" s="100"/>
      <c r="G369" s="100"/>
    </row>
    <row r="370" spans="2:7" x14ac:dyDescent="0.15">
      <c r="B370" s="102"/>
      <c r="C370" s="102"/>
      <c r="D370" s="102"/>
      <c r="E370" s="123"/>
      <c r="F370" s="100"/>
      <c r="G370" s="100"/>
    </row>
    <row r="371" spans="2:7" x14ac:dyDescent="0.15">
      <c r="B371" s="102"/>
      <c r="C371" s="102"/>
      <c r="D371" s="102"/>
      <c r="E371" s="123"/>
      <c r="F371" s="100"/>
      <c r="G371" s="100"/>
    </row>
    <row r="372" spans="2:7" x14ac:dyDescent="0.15">
      <c r="B372" s="102"/>
      <c r="C372" s="102"/>
      <c r="D372" s="102"/>
      <c r="E372" s="123"/>
      <c r="F372" s="100"/>
      <c r="G372" s="100"/>
    </row>
    <row r="373" spans="2:7" x14ac:dyDescent="0.15">
      <c r="B373" s="102"/>
      <c r="C373" s="102"/>
      <c r="D373" s="102"/>
      <c r="E373" s="123"/>
      <c r="F373" s="100"/>
      <c r="G373" s="100"/>
    </row>
    <row r="374" spans="2:7" x14ac:dyDescent="0.15">
      <c r="B374" s="102"/>
      <c r="C374" s="102"/>
      <c r="D374" s="102"/>
      <c r="E374" s="123"/>
      <c r="F374" s="100"/>
      <c r="G374" s="100"/>
    </row>
    <row r="375" spans="2:7" x14ac:dyDescent="0.15">
      <c r="B375" s="102"/>
      <c r="C375" s="102"/>
      <c r="D375" s="102"/>
      <c r="E375" s="123"/>
      <c r="F375" s="100"/>
      <c r="G375" s="100"/>
    </row>
    <row r="376" spans="2:7" x14ac:dyDescent="0.15">
      <c r="B376" s="102"/>
      <c r="C376" s="102"/>
      <c r="D376" s="102"/>
      <c r="E376" s="123"/>
      <c r="F376" s="100"/>
      <c r="G376" s="100"/>
    </row>
    <row r="377" spans="2:7" x14ac:dyDescent="0.15">
      <c r="B377" s="102"/>
      <c r="C377" s="102"/>
      <c r="D377" s="102"/>
      <c r="E377" s="123"/>
      <c r="F377" s="100"/>
      <c r="G377" s="100"/>
    </row>
    <row r="378" spans="2:7" x14ac:dyDescent="0.15">
      <c r="B378" s="102"/>
      <c r="C378" s="102"/>
      <c r="D378" s="102"/>
      <c r="E378" s="123"/>
      <c r="F378" s="100"/>
      <c r="G378" s="100"/>
    </row>
    <row r="379" spans="2:7" x14ac:dyDescent="0.15">
      <c r="B379" s="102"/>
      <c r="C379" s="102"/>
      <c r="D379" s="102"/>
      <c r="E379" s="123"/>
      <c r="F379" s="100"/>
      <c r="G379" s="100"/>
    </row>
    <row r="380" spans="2:7" x14ac:dyDescent="0.15">
      <c r="B380" s="102"/>
      <c r="C380" s="102"/>
      <c r="D380" s="102"/>
      <c r="E380" s="123"/>
      <c r="F380" s="100"/>
      <c r="G380" s="100"/>
    </row>
    <row r="381" spans="2:7" x14ac:dyDescent="0.15">
      <c r="B381" s="102"/>
      <c r="C381" s="102"/>
      <c r="D381" s="102"/>
      <c r="E381" s="123"/>
      <c r="F381" s="100"/>
      <c r="G381" s="100"/>
    </row>
    <row r="382" spans="2:7" x14ac:dyDescent="0.15">
      <c r="B382" s="102"/>
      <c r="C382" s="102"/>
      <c r="D382" s="102"/>
      <c r="E382" s="123"/>
      <c r="F382" s="100"/>
      <c r="G382" s="100"/>
    </row>
    <row r="383" spans="2:7" x14ac:dyDescent="0.15">
      <c r="B383" s="102"/>
      <c r="C383" s="102"/>
      <c r="D383" s="102"/>
      <c r="E383" s="123"/>
      <c r="F383" s="100"/>
      <c r="G383" s="100"/>
    </row>
    <row r="384" spans="2:7" x14ac:dyDescent="0.15">
      <c r="B384" s="102"/>
      <c r="C384" s="102"/>
      <c r="D384" s="102"/>
      <c r="E384" s="123"/>
      <c r="F384" s="100"/>
      <c r="G384" s="100"/>
    </row>
    <row r="385" spans="2:7" x14ac:dyDescent="0.15">
      <c r="B385" s="102"/>
      <c r="C385" s="102"/>
      <c r="D385" s="102"/>
      <c r="E385" s="123"/>
      <c r="F385" s="100"/>
      <c r="G385" s="100"/>
    </row>
    <row r="386" spans="2:7" x14ac:dyDescent="0.15">
      <c r="B386" s="102"/>
      <c r="C386" s="102"/>
      <c r="D386" s="102"/>
      <c r="E386" s="123"/>
      <c r="F386" s="100"/>
      <c r="G386" s="100"/>
    </row>
    <row r="387" spans="2:7" x14ac:dyDescent="0.15">
      <c r="B387" s="102"/>
      <c r="C387" s="102"/>
      <c r="D387" s="102"/>
      <c r="E387" s="123"/>
      <c r="F387" s="100"/>
      <c r="G387" s="100"/>
    </row>
    <row r="388" spans="2:7" x14ac:dyDescent="0.15">
      <c r="B388" s="102"/>
      <c r="C388" s="102"/>
      <c r="D388" s="102"/>
      <c r="E388" s="123"/>
      <c r="F388" s="100"/>
      <c r="G388" s="100"/>
    </row>
    <row r="389" spans="2:7" x14ac:dyDescent="0.15">
      <c r="B389" s="102"/>
      <c r="C389" s="102"/>
      <c r="D389" s="102"/>
      <c r="E389" s="123"/>
      <c r="F389" s="100"/>
      <c r="G389" s="100"/>
    </row>
    <row r="390" spans="2:7" x14ac:dyDescent="0.15">
      <c r="B390" s="102"/>
      <c r="C390" s="102"/>
      <c r="D390" s="102"/>
      <c r="E390" s="123"/>
      <c r="F390" s="100"/>
      <c r="G390" s="100"/>
    </row>
    <row r="391" spans="2:7" x14ac:dyDescent="0.15">
      <c r="B391" s="102"/>
      <c r="C391" s="102"/>
      <c r="D391" s="102"/>
      <c r="E391" s="123"/>
      <c r="F391" s="100"/>
      <c r="G391" s="100"/>
    </row>
    <row r="392" spans="2:7" x14ac:dyDescent="0.15">
      <c r="B392" s="102"/>
      <c r="C392" s="102"/>
      <c r="D392" s="102"/>
      <c r="E392" s="123"/>
      <c r="F392" s="100"/>
      <c r="G392" s="100"/>
    </row>
    <row r="393" spans="2:7" x14ac:dyDescent="0.15">
      <c r="B393" s="102"/>
      <c r="C393" s="102"/>
      <c r="D393" s="102"/>
      <c r="E393" s="123"/>
      <c r="F393" s="100"/>
      <c r="G393" s="100"/>
    </row>
    <row r="394" spans="2:7" x14ac:dyDescent="0.15">
      <c r="B394" s="102"/>
      <c r="C394" s="102"/>
      <c r="D394" s="102"/>
      <c r="E394" s="123"/>
      <c r="F394" s="100"/>
      <c r="G394" s="100"/>
    </row>
    <row r="395" spans="2:7" x14ac:dyDescent="0.15">
      <c r="B395" s="102"/>
      <c r="C395" s="102"/>
      <c r="D395" s="102"/>
      <c r="E395" s="123"/>
      <c r="F395" s="100"/>
      <c r="G395" s="100"/>
    </row>
    <row r="396" spans="2:7" x14ac:dyDescent="0.15">
      <c r="B396" s="102"/>
      <c r="C396" s="102"/>
      <c r="D396" s="102"/>
      <c r="E396" s="123"/>
      <c r="F396" s="100"/>
      <c r="G396" s="100"/>
    </row>
    <row r="397" spans="2:7" x14ac:dyDescent="0.15">
      <c r="B397" s="102"/>
      <c r="C397" s="102"/>
      <c r="D397" s="102"/>
      <c r="E397" s="123"/>
      <c r="F397" s="100"/>
      <c r="G397" s="100"/>
    </row>
    <row r="398" spans="2:7" x14ac:dyDescent="0.15">
      <c r="B398" s="102"/>
      <c r="C398" s="102"/>
      <c r="D398" s="102"/>
      <c r="E398" s="123"/>
      <c r="F398" s="100"/>
      <c r="G398" s="100"/>
    </row>
    <row r="399" spans="2:7" x14ac:dyDescent="0.15">
      <c r="B399" s="102"/>
      <c r="C399" s="102"/>
      <c r="D399" s="102"/>
      <c r="E399" s="123"/>
      <c r="F399" s="100"/>
      <c r="G399" s="100"/>
    </row>
    <row r="400" spans="2:7" x14ac:dyDescent="0.15">
      <c r="B400" s="102"/>
      <c r="C400" s="102"/>
      <c r="D400" s="102"/>
      <c r="E400" s="123"/>
      <c r="F400" s="100"/>
      <c r="G400" s="100"/>
    </row>
    <row r="401" spans="2:7" x14ac:dyDescent="0.15">
      <c r="B401" s="102"/>
      <c r="C401" s="102"/>
      <c r="D401" s="102"/>
      <c r="E401" s="123"/>
      <c r="F401" s="100"/>
      <c r="G401" s="100"/>
    </row>
    <row r="402" spans="2:7" x14ac:dyDescent="0.15">
      <c r="B402" s="102"/>
      <c r="C402" s="102"/>
      <c r="D402" s="102"/>
      <c r="E402" s="123"/>
      <c r="F402" s="100"/>
      <c r="G402" s="100"/>
    </row>
    <row r="403" spans="2:7" x14ac:dyDescent="0.15">
      <c r="B403" s="102"/>
      <c r="C403" s="102"/>
      <c r="D403" s="102"/>
      <c r="E403" s="123"/>
      <c r="F403" s="100"/>
      <c r="G403" s="100"/>
    </row>
    <row r="404" spans="2:7" x14ac:dyDescent="0.15">
      <c r="B404" s="102"/>
      <c r="C404" s="102"/>
      <c r="D404" s="102"/>
      <c r="E404" s="123"/>
      <c r="F404" s="100"/>
      <c r="G404" s="100"/>
    </row>
    <row r="405" spans="2:7" x14ac:dyDescent="0.15">
      <c r="B405" s="102"/>
      <c r="C405" s="102"/>
      <c r="D405" s="102"/>
      <c r="E405" s="123"/>
      <c r="F405" s="100"/>
      <c r="G405" s="100"/>
    </row>
    <row r="406" spans="2:7" x14ac:dyDescent="0.15">
      <c r="B406" s="102"/>
      <c r="C406" s="102"/>
      <c r="D406" s="102"/>
      <c r="E406" s="123"/>
      <c r="F406" s="100"/>
      <c r="G406" s="100"/>
    </row>
    <row r="407" spans="2:7" x14ac:dyDescent="0.15">
      <c r="B407" s="102"/>
      <c r="C407" s="102"/>
      <c r="D407" s="102"/>
      <c r="E407" s="123"/>
      <c r="F407" s="100"/>
      <c r="G407" s="100"/>
    </row>
    <row r="408" spans="2:7" x14ac:dyDescent="0.15">
      <c r="B408" s="102"/>
      <c r="C408" s="102"/>
      <c r="D408" s="102"/>
      <c r="E408" s="123"/>
      <c r="F408" s="100"/>
      <c r="G408" s="100"/>
    </row>
    <row r="409" spans="2:7" x14ac:dyDescent="0.15">
      <c r="B409" s="102"/>
      <c r="C409" s="102"/>
      <c r="D409" s="102"/>
      <c r="E409" s="123"/>
      <c r="F409" s="100"/>
      <c r="G409" s="100"/>
    </row>
    <row r="410" spans="2:7" x14ac:dyDescent="0.15">
      <c r="B410" s="102"/>
      <c r="C410" s="102"/>
      <c r="D410" s="102"/>
      <c r="E410" s="123"/>
      <c r="F410" s="100"/>
      <c r="G410" s="100"/>
    </row>
    <row r="411" spans="2:7" x14ac:dyDescent="0.15">
      <c r="B411" s="102"/>
      <c r="C411" s="102"/>
      <c r="D411" s="102"/>
      <c r="E411" s="123"/>
      <c r="F411" s="100"/>
      <c r="G411" s="100"/>
    </row>
    <row r="412" spans="2:7" x14ac:dyDescent="0.15">
      <c r="B412" s="102"/>
      <c r="C412" s="102"/>
      <c r="D412" s="102"/>
      <c r="E412" s="123"/>
      <c r="F412" s="100"/>
      <c r="G412" s="100"/>
    </row>
    <row r="413" spans="2:7" x14ac:dyDescent="0.15">
      <c r="B413" s="102"/>
      <c r="C413" s="102"/>
      <c r="D413" s="102"/>
      <c r="E413" s="123"/>
      <c r="F413" s="100"/>
      <c r="G413" s="100"/>
    </row>
    <row r="414" spans="2:7" x14ac:dyDescent="0.15">
      <c r="B414" s="102"/>
      <c r="C414" s="102"/>
      <c r="D414" s="102"/>
      <c r="E414" s="123"/>
      <c r="F414" s="100"/>
      <c r="G414" s="100"/>
    </row>
    <row r="415" spans="2:7" x14ac:dyDescent="0.15">
      <c r="B415" s="102"/>
      <c r="C415" s="102"/>
      <c r="D415" s="102"/>
      <c r="E415" s="123"/>
      <c r="F415" s="100"/>
      <c r="G415" s="100"/>
    </row>
    <row r="416" spans="2:7" x14ac:dyDescent="0.15">
      <c r="B416" s="102"/>
      <c r="C416" s="102"/>
      <c r="D416" s="102"/>
      <c r="E416" s="123"/>
      <c r="F416" s="100"/>
      <c r="G416" s="100"/>
    </row>
    <row r="417" spans="2:7" x14ac:dyDescent="0.15">
      <c r="B417" s="102"/>
      <c r="C417" s="102"/>
      <c r="D417" s="102"/>
      <c r="E417" s="123"/>
      <c r="F417" s="100"/>
      <c r="G417" s="100"/>
    </row>
    <row r="418" spans="2:7" x14ac:dyDescent="0.15">
      <c r="B418" s="102"/>
      <c r="C418" s="102"/>
      <c r="D418" s="102"/>
      <c r="E418" s="123"/>
      <c r="F418" s="100"/>
      <c r="G418" s="100"/>
    </row>
    <row r="419" spans="2:7" x14ac:dyDescent="0.15">
      <c r="B419" s="102"/>
      <c r="C419" s="102"/>
      <c r="D419" s="102"/>
      <c r="E419" s="123"/>
      <c r="F419" s="100"/>
      <c r="G419" s="100"/>
    </row>
    <row r="420" spans="2:7" x14ac:dyDescent="0.15">
      <c r="B420" s="102"/>
      <c r="C420" s="102"/>
      <c r="D420" s="102"/>
      <c r="E420" s="123"/>
      <c r="F420" s="100"/>
      <c r="G420" s="100"/>
    </row>
    <row r="421" spans="2:7" x14ac:dyDescent="0.15">
      <c r="B421" s="102"/>
      <c r="C421" s="102"/>
      <c r="D421" s="102"/>
      <c r="E421" s="123"/>
      <c r="F421" s="100"/>
      <c r="G421" s="100"/>
    </row>
    <row r="422" spans="2:7" x14ac:dyDescent="0.15">
      <c r="B422" s="102"/>
      <c r="C422" s="102"/>
      <c r="D422" s="102"/>
      <c r="E422" s="123"/>
      <c r="F422" s="100"/>
      <c r="G422" s="100"/>
    </row>
    <row r="423" spans="2:7" x14ac:dyDescent="0.15">
      <c r="B423" s="102"/>
      <c r="C423" s="102"/>
      <c r="D423" s="102"/>
      <c r="E423" s="123"/>
      <c r="F423" s="100"/>
      <c r="G423" s="100"/>
    </row>
    <row r="424" spans="2:7" x14ac:dyDescent="0.15">
      <c r="B424" s="102"/>
      <c r="C424" s="102"/>
      <c r="D424" s="102"/>
      <c r="E424" s="123"/>
      <c r="F424" s="100"/>
      <c r="G424" s="100"/>
    </row>
    <row r="425" spans="2:7" x14ac:dyDescent="0.15">
      <c r="B425" s="102"/>
      <c r="C425" s="102"/>
      <c r="D425" s="102"/>
      <c r="E425" s="123"/>
      <c r="F425" s="100"/>
      <c r="G425" s="100"/>
    </row>
    <row r="426" spans="2:7" x14ac:dyDescent="0.15">
      <c r="B426" s="102"/>
      <c r="C426" s="102"/>
      <c r="D426" s="102"/>
      <c r="E426" s="123"/>
      <c r="F426" s="100"/>
      <c r="G426" s="100"/>
    </row>
    <row r="427" spans="2:7" x14ac:dyDescent="0.15">
      <c r="B427" s="102"/>
      <c r="C427" s="102"/>
      <c r="D427" s="102"/>
      <c r="E427" s="123"/>
      <c r="F427" s="100"/>
      <c r="G427" s="100"/>
    </row>
    <row r="428" spans="2:7" x14ac:dyDescent="0.15">
      <c r="B428" s="102"/>
      <c r="C428" s="102"/>
      <c r="D428" s="102"/>
      <c r="E428" s="123"/>
      <c r="F428" s="100"/>
      <c r="G428" s="100"/>
    </row>
    <row r="429" spans="2:7" x14ac:dyDescent="0.15">
      <c r="B429" s="102"/>
      <c r="C429" s="102"/>
      <c r="D429" s="102"/>
      <c r="E429" s="123"/>
      <c r="F429" s="100"/>
      <c r="G429" s="100"/>
    </row>
    <row r="430" spans="2:7" x14ac:dyDescent="0.15">
      <c r="B430" s="102"/>
      <c r="C430" s="102"/>
      <c r="D430" s="102"/>
      <c r="E430" s="123"/>
      <c r="F430" s="100"/>
      <c r="G430" s="100"/>
    </row>
    <row r="431" spans="2:7" x14ac:dyDescent="0.15">
      <c r="B431" s="102"/>
      <c r="C431" s="102"/>
      <c r="D431" s="102"/>
      <c r="E431" s="123"/>
      <c r="F431" s="100"/>
      <c r="G431" s="100"/>
    </row>
    <row r="432" spans="2:7" x14ac:dyDescent="0.15">
      <c r="B432" s="102"/>
      <c r="C432" s="102"/>
      <c r="D432" s="102"/>
      <c r="E432" s="123"/>
      <c r="F432" s="100"/>
      <c r="G432" s="100"/>
    </row>
    <row r="433" spans="2:7" x14ac:dyDescent="0.15">
      <c r="B433" s="102"/>
      <c r="C433" s="102"/>
      <c r="D433" s="102"/>
      <c r="E433" s="123"/>
      <c r="F433" s="100"/>
      <c r="G433" s="100"/>
    </row>
    <row r="434" spans="2:7" x14ac:dyDescent="0.15">
      <c r="B434" s="102"/>
      <c r="C434" s="102"/>
      <c r="D434" s="102"/>
      <c r="E434" s="123"/>
      <c r="F434" s="100"/>
      <c r="G434" s="100"/>
    </row>
    <row r="435" spans="2:7" x14ac:dyDescent="0.15">
      <c r="B435" s="102"/>
      <c r="C435" s="102"/>
      <c r="D435" s="102"/>
      <c r="E435" s="123"/>
      <c r="F435" s="100"/>
      <c r="G435" s="100"/>
    </row>
    <row r="436" spans="2:7" x14ac:dyDescent="0.15">
      <c r="B436" s="102"/>
      <c r="C436" s="102"/>
      <c r="D436" s="102"/>
      <c r="E436" s="123"/>
      <c r="F436" s="100"/>
      <c r="G436" s="100"/>
    </row>
    <row r="437" spans="2:7" x14ac:dyDescent="0.15">
      <c r="B437" s="102"/>
      <c r="C437" s="102"/>
      <c r="D437" s="102"/>
      <c r="E437" s="123"/>
      <c r="F437" s="100"/>
      <c r="G437" s="100"/>
    </row>
    <row r="438" spans="2:7" x14ac:dyDescent="0.15">
      <c r="B438" s="102"/>
      <c r="C438" s="102"/>
      <c r="D438" s="102"/>
      <c r="E438" s="123"/>
      <c r="F438" s="100"/>
      <c r="G438" s="100"/>
    </row>
    <row r="439" spans="2:7" x14ac:dyDescent="0.15">
      <c r="B439" s="102"/>
      <c r="C439" s="102"/>
      <c r="D439" s="102"/>
      <c r="E439" s="123"/>
      <c r="F439" s="100"/>
      <c r="G439" s="100"/>
    </row>
    <row r="440" spans="2:7" x14ac:dyDescent="0.15">
      <c r="B440" s="102"/>
      <c r="C440" s="102"/>
      <c r="D440" s="102"/>
      <c r="E440" s="123"/>
      <c r="F440" s="100"/>
      <c r="G440" s="100"/>
    </row>
    <row r="441" spans="2:7" x14ac:dyDescent="0.15">
      <c r="B441" s="102"/>
      <c r="C441" s="102"/>
      <c r="D441" s="102"/>
      <c r="E441" s="123"/>
      <c r="F441" s="100"/>
      <c r="G441" s="100"/>
    </row>
    <row r="442" spans="2:7" x14ac:dyDescent="0.15">
      <c r="B442" s="102"/>
      <c r="C442" s="102"/>
      <c r="D442" s="102"/>
      <c r="E442" s="123"/>
      <c r="F442" s="100"/>
      <c r="G442" s="100"/>
    </row>
    <row r="443" spans="2:7" x14ac:dyDescent="0.15">
      <c r="B443" s="102"/>
      <c r="C443" s="102"/>
      <c r="D443" s="102"/>
      <c r="E443" s="123"/>
      <c r="F443" s="100"/>
      <c r="G443" s="100"/>
    </row>
    <row r="444" spans="2:7" x14ac:dyDescent="0.15">
      <c r="B444" s="102"/>
      <c r="C444" s="102"/>
      <c r="D444" s="102"/>
      <c r="E444" s="123"/>
      <c r="F444" s="100"/>
      <c r="G444" s="100"/>
    </row>
    <row r="445" spans="2:7" x14ac:dyDescent="0.15">
      <c r="B445" s="102"/>
      <c r="C445" s="102"/>
      <c r="D445" s="102"/>
      <c r="E445" s="123"/>
      <c r="F445" s="100"/>
      <c r="G445" s="100"/>
    </row>
    <row r="446" spans="2:7" x14ac:dyDescent="0.15">
      <c r="B446" s="102"/>
      <c r="C446" s="102"/>
      <c r="D446" s="102"/>
      <c r="E446" s="123"/>
      <c r="F446" s="100"/>
      <c r="G446" s="100"/>
    </row>
    <row r="447" spans="2:7" x14ac:dyDescent="0.15">
      <c r="B447" s="102"/>
      <c r="C447" s="102"/>
      <c r="D447" s="102"/>
      <c r="E447" s="123"/>
      <c r="F447" s="100"/>
      <c r="G447" s="100"/>
    </row>
    <row r="448" spans="2:7" x14ac:dyDescent="0.15">
      <c r="B448" s="102"/>
      <c r="C448" s="102"/>
      <c r="D448" s="102"/>
      <c r="E448" s="123"/>
      <c r="F448" s="100"/>
      <c r="G448" s="100"/>
    </row>
    <row r="449" spans="2:7" x14ac:dyDescent="0.15">
      <c r="B449" s="102"/>
      <c r="C449" s="102"/>
      <c r="D449" s="102"/>
      <c r="E449" s="123"/>
      <c r="F449" s="100"/>
      <c r="G449" s="100"/>
    </row>
    <row r="450" spans="2:7" x14ac:dyDescent="0.15">
      <c r="B450" s="102"/>
      <c r="C450" s="102"/>
      <c r="D450" s="102"/>
      <c r="E450" s="123"/>
      <c r="F450" s="100"/>
      <c r="G450" s="100"/>
    </row>
    <row r="451" spans="2:7" x14ac:dyDescent="0.15">
      <c r="B451" s="102"/>
      <c r="C451" s="102"/>
      <c r="D451" s="102"/>
      <c r="E451" s="123"/>
      <c r="F451" s="100"/>
      <c r="G451" s="100"/>
    </row>
    <row r="452" spans="2:7" x14ac:dyDescent="0.15">
      <c r="B452" s="102"/>
      <c r="C452" s="102"/>
      <c r="D452" s="102"/>
      <c r="E452" s="123"/>
      <c r="F452" s="100"/>
      <c r="G452" s="100"/>
    </row>
    <row r="453" spans="2:7" x14ac:dyDescent="0.15">
      <c r="B453" s="102"/>
      <c r="C453" s="102"/>
      <c r="D453" s="102"/>
      <c r="E453" s="123"/>
      <c r="F453" s="100"/>
      <c r="G453" s="100"/>
    </row>
    <row r="454" spans="2:7" x14ac:dyDescent="0.15">
      <c r="B454" s="102"/>
      <c r="C454" s="102"/>
      <c r="D454" s="102"/>
      <c r="E454" s="123"/>
      <c r="F454" s="100"/>
      <c r="G454" s="100"/>
    </row>
    <row r="455" spans="2:7" x14ac:dyDescent="0.15">
      <c r="B455" s="102"/>
      <c r="C455" s="102"/>
      <c r="D455" s="102"/>
      <c r="E455" s="123"/>
      <c r="F455" s="100"/>
      <c r="G455" s="100"/>
    </row>
    <row r="456" spans="2:7" x14ac:dyDescent="0.15">
      <c r="B456" s="102"/>
      <c r="C456" s="102"/>
      <c r="D456" s="102"/>
      <c r="E456" s="123"/>
      <c r="F456" s="100"/>
      <c r="G456" s="100"/>
    </row>
    <row r="457" spans="2:7" x14ac:dyDescent="0.15">
      <c r="B457" s="102"/>
      <c r="C457" s="102"/>
      <c r="D457" s="102"/>
      <c r="E457" s="123"/>
      <c r="F457" s="100"/>
      <c r="G457" s="100"/>
    </row>
    <row r="458" spans="2:7" x14ac:dyDescent="0.15">
      <c r="B458" s="102"/>
      <c r="C458" s="102"/>
      <c r="D458" s="102"/>
      <c r="E458" s="123"/>
      <c r="F458" s="100"/>
      <c r="G458" s="100"/>
    </row>
    <row r="459" spans="2:7" x14ac:dyDescent="0.15">
      <c r="B459" s="102"/>
      <c r="C459" s="102"/>
      <c r="D459" s="102"/>
      <c r="E459" s="123"/>
      <c r="F459" s="100"/>
      <c r="G459" s="100"/>
    </row>
    <row r="460" spans="2:7" x14ac:dyDescent="0.15">
      <c r="B460" s="102"/>
      <c r="C460" s="102"/>
      <c r="D460" s="102"/>
      <c r="E460" s="123"/>
      <c r="F460" s="100"/>
      <c r="G460" s="100"/>
    </row>
    <row r="461" spans="2:7" x14ac:dyDescent="0.15">
      <c r="B461" s="102"/>
      <c r="C461" s="102"/>
      <c r="D461" s="102"/>
      <c r="E461" s="123"/>
      <c r="F461" s="100"/>
      <c r="G461" s="100"/>
    </row>
    <row r="462" spans="2:7" x14ac:dyDescent="0.15">
      <c r="B462" s="102"/>
      <c r="C462" s="102"/>
      <c r="D462" s="102"/>
      <c r="E462" s="123"/>
      <c r="F462" s="100"/>
      <c r="G462" s="100"/>
    </row>
    <row r="463" spans="2:7" x14ac:dyDescent="0.15">
      <c r="B463" s="102"/>
      <c r="C463" s="102"/>
      <c r="D463" s="102"/>
      <c r="E463" s="123"/>
      <c r="F463" s="100"/>
      <c r="G463" s="100"/>
    </row>
    <row r="464" spans="2:7" x14ac:dyDescent="0.15">
      <c r="B464" s="102"/>
      <c r="C464" s="102"/>
      <c r="D464" s="102"/>
      <c r="E464" s="123"/>
      <c r="F464" s="100"/>
      <c r="G464" s="100"/>
    </row>
    <row r="465" spans="2:7" x14ac:dyDescent="0.15">
      <c r="B465" s="102"/>
      <c r="C465" s="102"/>
      <c r="D465" s="102"/>
      <c r="E465" s="123"/>
      <c r="F465" s="100"/>
      <c r="G465" s="100"/>
    </row>
    <row r="466" spans="2:7" x14ac:dyDescent="0.15">
      <c r="B466" s="102"/>
      <c r="C466" s="102"/>
      <c r="D466" s="102"/>
      <c r="E466" s="123"/>
      <c r="F466" s="100"/>
      <c r="G466" s="100"/>
    </row>
    <row r="467" spans="2:7" x14ac:dyDescent="0.15">
      <c r="B467" s="102"/>
      <c r="C467" s="102"/>
      <c r="D467" s="102"/>
      <c r="E467" s="123"/>
      <c r="F467" s="100"/>
      <c r="G467" s="100"/>
    </row>
    <row r="468" spans="2:7" x14ac:dyDescent="0.15">
      <c r="B468" s="102"/>
      <c r="C468" s="102"/>
      <c r="D468" s="102"/>
      <c r="E468" s="123"/>
      <c r="F468" s="100"/>
      <c r="G468" s="100"/>
    </row>
    <row r="469" spans="2:7" x14ac:dyDescent="0.15">
      <c r="B469" s="102"/>
      <c r="C469" s="102"/>
      <c r="D469" s="102"/>
      <c r="E469" s="123"/>
      <c r="F469" s="100"/>
      <c r="G469" s="100"/>
    </row>
    <row r="470" spans="2:7" x14ac:dyDescent="0.15">
      <c r="B470" s="102"/>
      <c r="C470" s="102"/>
      <c r="D470" s="102"/>
      <c r="E470" s="123"/>
      <c r="F470" s="100"/>
      <c r="G470" s="100"/>
    </row>
    <row r="471" spans="2:7" x14ac:dyDescent="0.15">
      <c r="B471" s="102"/>
      <c r="C471" s="102"/>
      <c r="D471" s="102"/>
      <c r="E471" s="123"/>
      <c r="F471" s="100"/>
      <c r="G471" s="100"/>
    </row>
    <row r="472" spans="2:7" x14ac:dyDescent="0.15">
      <c r="B472" s="102"/>
      <c r="C472" s="102"/>
      <c r="D472" s="102"/>
      <c r="E472" s="123"/>
      <c r="F472" s="100"/>
      <c r="G472" s="100"/>
    </row>
    <row r="473" spans="2:7" x14ac:dyDescent="0.15">
      <c r="B473" s="102"/>
      <c r="C473" s="102"/>
      <c r="D473" s="102"/>
      <c r="E473" s="123"/>
      <c r="F473" s="100"/>
      <c r="G473" s="100"/>
    </row>
    <row r="474" spans="2:7" x14ac:dyDescent="0.15">
      <c r="B474" s="102"/>
      <c r="C474" s="102"/>
      <c r="D474" s="102"/>
      <c r="E474" s="123"/>
      <c r="F474" s="100"/>
      <c r="G474" s="100"/>
    </row>
    <row r="475" spans="2:7" x14ac:dyDescent="0.15">
      <c r="B475" s="102"/>
      <c r="C475" s="102"/>
      <c r="D475" s="102"/>
      <c r="E475" s="123"/>
      <c r="F475" s="100"/>
      <c r="G475" s="100"/>
    </row>
    <row r="476" spans="2:7" x14ac:dyDescent="0.15">
      <c r="B476" s="102"/>
      <c r="C476" s="102"/>
      <c r="D476" s="102"/>
      <c r="E476" s="123"/>
      <c r="F476" s="100"/>
      <c r="G476" s="100"/>
    </row>
    <row r="477" spans="2:7" x14ac:dyDescent="0.15">
      <c r="B477" s="102"/>
      <c r="C477" s="102"/>
      <c r="D477" s="102"/>
      <c r="E477" s="123"/>
      <c r="F477" s="100"/>
      <c r="G477" s="100"/>
    </row>
    <row r="478" spans="2:7" x14ac:dyDescent="0.15">
      <c r="B478" s="102"/>
      <c r="C478" s="102"/>
      <c r="D478" s="102"/>
      <c r="E478" s="123"/>
      <c r="F478" s="100"/>
      <c r="G478" s="100"/>
    </row>
    <row r="479" spans="2:7" x14ac:dyDescent="0.15">
      <c r="B479" s="102"/>
      <c r="C479" s="102"/>
      <c r="D479" s="102"/>
      <c r="E479" s="123"/>
      <c r="F479" s="100"/>
      <c r="G479" s="100"/>
    </row>
    <row r="480" spans="2:7" x14ac:dyDescent="0.15">
      <c r="B480" s="102"/>
      <c r="C480" s="102"/>
      <c r="D480" s="102"/>
      <c r="E480" s="123"/>
      <c r="F480" s="100"/>
      <c r="G480" s="100"/>
    </row>
    <row r="481" spans="2:7" x14ac:dyDescent="0.15">
      <c r="B481" s="102"/>
      <c r="C481" s="102"/>
      <c r="D481" s="102"/>
      <c r="E481" s="123"/>
      <c r="F481" s="100"/>
      <c r="G481" s="100"/>
    </row>
    <row r="482" spans="2:7" x14ac:dyDescent="0.15">
      <c r="B482" s="102"/>
      <c r="C482" s="102"/>
      <c r="D482" s="102"/>
      <c r="E482" s="123"/>
      <c r="F482" s="100"/>
      <c r="G482" s="100"/>
    </row>
    <row r="483" spans="2:7" x14ac:dyDescent="0.15">
      <c r="B483" s="102"/>
      <c r="C483" s="102"/>
      <c r="D483" s="102"/>
      <c r="E483" s="123"/>
      <c r="F483" s="100"/>
      <c r="G483" s="100"/>
    </row>
    <row r="484" spans="2:7" x14ac:dyDescent="0.15">
      <c r="B484" s="102"/>
      <c r="C484" s="102"/>
      <c r="D484" s="102"/>
      <c r="E484" s="123"/>
      <c r="F484" s="100"/>
      <c r="G484" s="100"/>
    </row>
    <row r="485" spans="2:7" x14ac:dyDescent="0.15">
      <c r="B485" s="102"/>
      <c r="C485" s="102"/>
      <c r="D485" s="102"/>
      <c r="E485" s="123"/>
      <c r="F485" s="100"/>
      <c r="G485" s="100"/>
    </row>
    <row r="486" spans="2:7" x14ac:dyDescent="0.15">
      <c r="B486" s="102"/>
      <c r="C486" s="102"/>
      <c r="D486" s="102"/>
      <c r="E486" s="123"/>
      <c r="F486" s="100"/>
      <c r="G486" s="100"/>
    </row>
    <row r="487" spans="2:7" x14ac:dyDescent="0.15">
      <c r="B487" s="102"/>
      <c r="C487" s="102"/>
      <c r="D487" s="102"/>
      <c r="E487" s="123"/>
      <c r="F487" s="100"/>
      <c r="G487" s="100"/>
    </row>
    <row r="488" spans="2:7" x14ac:dyDescent="0.15">
      <c r="B488" s="102"/>
      <c r="C488" s="102"/>
      <c r="D488" s="102"/>
      <c r="E488" s="123"/>
      <c r="F488" s="100"/>
      <c r="G488" s="100"/>
    </row>
    <row r="489" spans="2:7" x14ac:dyDescent="0.15">
      <c r="B489" s="102"/>
      <c r="C489" s="102"/>
      <c r="D489" s="102"/>
      <c r="E489" s="123"/>
      <c r="F489" s="100"/>
      <c r="G489" s="100"/>
    </row>
    <row r="490" spans="2:7" x14ac:dyDescent="0.15">
      <c r="B490" s="102"/>
      <c r="C490" s="102"/>
      <c r="D490" s="102"/>
      <c r="E490" s="123"/>
      <c r="F490" s="100"/>
      <c r="G490" s="100"/>
    </row>
    <row r="491" spans="2:7" x14ac:dyDescent="0.15">
      <c r="B491" s="102"/>
      <c r="C491" s="102"/>
      <c r="D491" s="102"/>
      <c r="E491" s="123"/>
      <c r="F491" s="100"/>
      <c r="G491" s="100"/>
    </row>
    <row r="492" spans="2:7" x14ac:dyDescent="0.15">
      <c r="B492" s="102"/>
      <c r="C492" s="102"/>
      <c r="D492" s="102"/>
      <c r="E492" s="123"/>
      <c r="F492" s="100"/>
      <c r="G492" s="100"/>
    </row>
    <row r="493" spans="2:7" x14ac:dyDescent="0.15">
      <c r="B493" s="102"/>
      <c r="C493" s="102"/>
      <c r="D493" s="102"/>
      <c r="E493" s="123"/>
      <c r="F493" s="100"/>
      <c r="G493" s="100"/>
    </row>
    <row r="494" spans="2:7" x14ac:dyDescent="0.15">
      <c r="B494" s="102"/>
      <c r="C494" s="102"/>
      <c r="D494" s="102"/>
      <c r="E494" s="123"/>
      <c r="F494" s="100"/>
      <c r="G494" s="100"/>
    </row>
    <row r="495" spans="2:7" x14ac:dyDescent="0.15">
      <c r="B495" s="102"/>
      <c r="C495" s="102"/>
      <c r="D495" s="102"/>
      <c r="E495" s="123"/>
      <c r="F495" s="100"/>
      <c r="G495" s="100"/>
    </row>
    <row r="496" spans="2:7" x14ac:dyDescent="0.15">
      <c r="B496" s="102"/>
      <c r="C496" s="102"/>
      <c r="D496" s="102"/>
      <c r="E496" s="123"/>
      <c r="F496" s="100"/>
      <c r="G496" s="100"/>
    </row>
    <row r="497" spans="2:7" x14ac:dyDescent="0.15">
      <c r="B497" s="102"/>
      <c r="C497" s="102"/>
      <c r="D497" s="102"/>
      <c r="E497" s="123"/>
      <c r="F497" s="100"/>
      <c r="G497" s="100"/>
    </row>
    <row r="498" spans="2:7" x14ac:dyDescent="0.15">
      <c r="B498" s="102"/>
      <c r="C498" s="102"/>
      <c r="D498" s="102"/>
      <c r="E498" s="123"/>
      <c r="F498" s="100"/>
      <c r="G498" s="100"/>
    </row>
    <row r="499" spans="2:7" x14ac:dyDescent="0.15">
      <c r="B499" s="102"/>
      <c r="C499" s="102"/>
      <c r="D499" s="102"/>
      <c r="E499" s="123"/>
      <c r="F499" s="100"/>
      <c r="G499" s="100"/>
    </row>
    <row r="500" spans="2:7" x14ac:dyDescent="0.15">
      <c r="G500" s="100"/>
    </row>
    <row r="501" spans="2:7" x14ac:dyDescent="0.15">
      <c r="G501" s="100"/>
    </row>
    <row r="502" spans="2:7" x14ac:dyDescent="0.15">
      <c r="G502" s="100"/>
    </row>
    <row r="503" spans="2:7" x14ac:dyDescent="0.15">
      <c r="G503" s="100"/>
    </row>
    <row r="504" spans="2:7" x14ac:dyDescent="0.15">
      <c r="G504" s="100"/>
    </row>
  </sheetData>
  <sheetProtection password="E849" sheet="1" formatCells="0" formatColumns="0" formatRows="0" insertColumns="0" insertRows="0" insertHyperlinks="0" deleteColumns="0" deleteRows="0" sort="0" autoFilter="0" pivotTables="0"/>
  <mergeCells count="5">
    <mergeCell ref="I11:I12"/>
    <mergeCell ref="I13:I14"/>
    <mergeCell ref="J10:N10"/>
    <mergeCell ref="J11:N12"/>
    <mergeCell ref="J13:N14"/>
  </mergeCells>
  <phoneticPr fontId="0" type="noConversion"/>
  <conditionalFormatting sqref="C18:C43">
    <cfRule type="expression" dxfId="5" priority="1">
      <formula>$G18="Open"</formula>
    </cfRule>
  </conditionalFormatting>
  <conditionalFormatting sqref="F19:F23 F31:F43">
    <cfRule type="expression" dxfId="4" priority="12">
      <formula>$F19="Attention"</formula>
    </cfRule>
  </conditionalFormatting>
  <conditionalFormatting sqref="F25:F29">
    <cfRule type="expression" dxfId="3" priority="2">
      <formula>$F25="Attention"</formula>
    </cfRule>
  </conditionalFormatting>
  <conditionalFormatting sqref="N18:N43">
    <cfRule type="expression" dxfId="2" priority="13">
      <formula>AND($F18&lt;&gt;"Attention",$B18&lt;&gt;0,$C18&lt;&gt;0,$D18&lt;&gt;0,$E18&lt;&gt;0,$G18&lt;&gt;0,OR($H18="X",$I18="X",$J18="X",$K18="X",$L18="X",$M18="X"))</formula>
    </cfRule>
    <cfRule type="expression" dxfId="1" priority="14">
      <formula>OR($B18&lt;&gt;0,$C18&lt;&gt;0,$D18&lt;&gt;0,$E18&lt;&gt;0,$G18&lt;&gt;0,OR($H18="X",$I18="X",$J18="X",$K18="X",$L18="X",$M18="X"))</formula>
    </cfRule>
  </conditionalFormatting>
  <dataValidations count="3">
    <dataValidation type="list" allowBlank="1" showInputMessage="1" showErrorMessage="1" sqref="D18:D43" xr:uid="{00000000-0002-0000-0000-000000000000}">
      <formula1>Genre</formula1>
    </dataValidation>
    <dataValidation type="list" allowBlank="1" showInputMessage="1" showErrorMessage="1" sqref="H18:M43" xr:uid="{00000000-0002-0000-0000-000001000000}">
      <formula1>Croix</formula1>
    </dataValidation>
    <dataValidation type="list" allowBlank="1" showInputMessage="1" showErrorMessage="1" sqref="G18:G43" xr:uid="{00000000-0002-0000-0000-000002000000}">
      <formula1>Grade</formula1>
    </dataValidation>
  </dataValidations>
  <printOptions horizontalCentered="1" verticalCentered="1"/>
  <pageMargins left="0" right="0" top="0" bottom="0" header="0" footer="0"/>
  <pageSetup paperSize="9" scale="67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320"/>
  <sheetViews>
    <sheetView tabSelected="1" topLeftCell="A18" workbookViewId="0">
      <selection activeCell="A20" sqref="A20"/>
    </sheetView>
  </sheetViews>
  <sheetFormatPr baseColWidth="10" defaultRowHeight="13" x14ac:dyDescent="0.15"/>
  <cols>
    <col min="1" max="1" width="23.5" customWidth="1"/>
    <col min="2" max="2" width="36" customWidth="1"/>
    <col min="3" max="3" width="24.83203125" customWidth="1"/>
    <col min="4" max="4" width="15.33203125" style="2" customWidth="1"/>
    <col min="5" max="5" width="12.5" style="1" customWidth="1"/>
    <col min="6" max="6" width="13.6640625" style="1" customWidth="1"/>
    <col min="7" max="7" width="8.5" style="1" customWidth="1"/>
    <col min="8" max="8" width="7.33203125" style="1" customWidth="1"/>
    <col min="9" max="9" width="6.1640625" style="1" customWidth="1"/>
    <col min="10" max="10" width="11" style="1" customWidth="1"/>
    <col min="11" max="11" width="8.83203125" customWidth="1"/>
  </cols>
  <sheetData>
    <row r="1" spans="1:11" ht="17.25" customHeight="1" x14ac:dyDescent="0.2">
      <c r="B1" s="72" t="str">
        <f>Compétiteurs!C1</f>
        <v>INSCRIPTIONS COUPE DU NORD 2025</v>
      </c>
      <c r="C1" s="38"/>
      <c r="D1" s="39"/>
      <c r="E1" s="41"/>
    </row>
    <row r="2" spans="1:11" ht="17.25" customHeight="1" thickBot="1" x14ac:dyDescent="0.25">
      <c r="A2" s="25"/>
      <c r="B2" s="76" t="str">
        <f>Compétiteurs!C2</f>
        <v>1 et 2 février 2025 - Salle de la Tour du Renard - OUTREAU</v>
      </c>
      <c r="C2" s="40"/>
      <c r="D2" s="42"/>
      <c r="E2" s="43"/>
    </row>
    <row r="3" spans="1:11" ht="14" thickBot="1" x14ac:dyDescent="0.2"/>
    <row r="4" spans="1:11" ht="14" thickBot="1" x14ac:dyDescent="0.2">
      <c r="D4" s="27" t="str">
        <f>Compétiteurs!E4</f>
        <v>Rappel des Catégories d'âge 2024-2025</v>
      </c>
      <c r="E4" s="28"/>
      <c r="F4" s="28"/>
      <c r="G4" s="29"/>
    </row>
    <row r="5" spans="1:11" x14ac:dyDescent="0.15">
      <c r="D5" s="53" t="str">
        <f>Compétiteurs!E5</f>
        <v>2019/2020</v>
      </c>
      <c r="E5" s="54" t="str">
        <f>Compétiteurs!F5</f>
        <v>Crevettes</v>
      </c>
      <c r="F5" s="67" t="str">
        <f>Compétiteurs!G5</f>
        <v>4 et 5 ans</v>
      </c>
      <c r="G5" s="70"/>
    </row>
    <row r="6" spans="1:11" x14ac:dyDescent="0.15">
      <c r="D6" s="30" t="str">
        <f>Compétiteurs!E6</f>
        <v>2017/2018</v>
      </c>
      <c r="E6" s="4" t="str">
        <f>Compétiteurs!F6</f>
        <v>Poussins</v>
      </c>
      <c r="F6" s="68" t="str">
        <f>Compétiteurs!G6</f>
        <v>6 et 7 ans</v>
      </c>
      <c r="G6" s="65"/>
    </row>
    <row r="7" spans="1:11" x14ac:dyDescent="0.15">
      <c r="D7" s="30" t="str">
        <f>Compétiteurs!E7</f>
        <v>2015/2016</v>
      </c>
      <c r="E7" s="4" t="str">
        <f>Compétiteurs!F7</f>
        <v>Pupilles</v>
      </c>
      <c r="F7" s="68" t="str">
        <f>Compétiteurs!G7</f>
        <v>8 et 9 ans</v>
      </c>
      <c r="G7" s="65"/>
    </row>
    <row r="8" spans="1:11" ht="14" thickBot="1" x14ac:dyDescent="0.2">
      <c r="D8" s="30" t="str">
        <f>Compétiteurs!E8</f>
        <v>2013/2014</v>
      </c>
      <c r="E8" s="4" t="str">
        <f>Compétiteurs!F8</f>
        <v>Benjamins</v>
      </c>
      <c r="F8" s="68" t="str">
        <f>Compétiteurs!G8</f>
        <v>10 et 11 ans</v>
      </c>
      <c r="G8" s="65"/>
    </row>
    <row r="9" spans="1:11" ht="14" thickBot="1" x14ac:dyDescent="0.2">
      <c r="A9" s="22" t="s">
        <v>1</v>
      </c>
      <c r="B9" s="77">
        <f>Compétiteurs!C4</f>
        <v>0</v>
      </c>
      <c r="D9" s="30" t="str">
        <f>Compétiteurs!E9</f>
        <v>2011/2012</v>
      </c>
      <c r="E9" s="4" t="str">
        <f>Compétiteurs!F9</f>
        <v>Minimes</v>
      </c>
      <c r="F9" s="68" t="str">
        <f>Compétiteurs!G9</f>
        <v>12 et 13 ans</v>
      </c>
      <c r="G9" s="65"/>
    </row>
    <row r="10" spans="1:11" x14ac:dyDescent="0.15">
      <c r="A10" s="71" t="s">
        <v>47</v>
      </c>
      <c r="B10" s="19">
        <f>Compétiteurs!C5</f>
        <v>0</v>
      </c>
      <c r="D10" s="30" t="str">
        <f>Compétiteurs!E10</f>
        <v>2009/2010</v>
      </c>
      <c r="E10" s="4" t="str">
        <f>Compétiteurs!F10</f>
        <v>Cadets</v>
      </c>
      <c r="F10" s="68" t="str">
        <f>Compétiteurs!G10</f>
        <v>14 et 15 ans</v>
      </c>
      <c r="G10" s="65"/>
    </row>
    <row r="11" spans="1:11" x14ac:dyDescent="0.15">
      <c r="A11" s="23" t="s">
        <v>2</v>
      </c>
      <c r="B11" s="20">
        <f>Compétiteurs!C6</f>
        <v>0</v>
      </c>
      <c r="D11" s="30" t="str">
        <f>Compétiteurs!E11</f>
        <v>2007/2008</v>
      </c>
      <c r="E11" s="4" t="str">
        <f>Compétiteurs!F11</f>
        <v>Juniors</v>
      </c>
      <c r="F11" s="68" t="str">
        <f>Compétiteurs!G11</f>
        <v>16 et 17 ans</v>
      </c>
      <c r="G11" s="65"/>
    </row>
    <row r="12" spans="1:11" x14ac:dyDescent="0.15">
      <c r="A12" s="23" t="s">
        <v>3</v>
      </c>
      <c r="B12" s="204">
        <f>Compétiteurs!C7</f>
        <v>0</v>
      </c>
      <c r="D12" s="30" t="str">
        <f>Compétiteurs!E12</f>
        <v>1990/2006</v>
      </c>
      <c r="E12" s="4" t="str">
        <f>Compétiteurs!F12</f>
        <v>Séniors</v>
      </c>
      <c r="F12" s="68" t="str">
        <f>Compétiteurs!G12</f>
        <v>18 à 34 ans</v>
      </c>
      <c r="G12" s="65"/>
    </row>
    <row r="13" spans="1:11" ht="14" thickBot="1" x14ac:dyDescent="0.2">
      <c r="A13" s="24" t="s">
        <v>4</v>
      </c>
      <c r="B13" s="21">
        <f>Compétiteurs!C8</f>
        <v>0</v>
      </c>
      <c r="D13" s="30" t="str">
        <f>Compétiteurs!E13</f>
        <v>1980/1989</v>
      </c>
      <c r="E13" s="4" t="str">
        <f>Compétiteurs!F13</f>
        <v>Vétérans</v>
      </c>
      <c r="F13" s="68" t="str">
        <f>Compétiteurs!G13</f>
        <v>35 à 44 ans</v>
      </c>
      <c r="G13" s="65"/>
    </row>
    <row r="14" spans="1:11" ht="20.25" customHeight="1" thickBot="1" x14ac:dyDescent="0.2">
      <c r="D14" s="55" t="str">
        <f>Compétiteurs!E14</f>
        <v>1979 et avant</v>
      </c>
      <c r="E14" s="26" t="str">
        <f>Compétiteurs!F14</f>
        <v>Aînés</v>
      </c>
      <c r="F14" s="69" t="str">
        <f>Compétiteurs!G14</f>
        <v>45 ans et +</v>
      </c>
      <c r="G14" s="66"/>
      <c r="H14" s="12"/>
      <c r="I14" s="12"/>
      <c r="J14" s="12"/>
      <c r="K14" s="12"/>
    </row>
    <row r="15" spans="1:11" ht="16" x14ac:dyDescent="0.2">
      <c r="A15" s="31" t="s">
        <v>19</v>
      </c>
      <c r="D15" s="33"/>
      <c r="E15" s="34"/>
      <c r="F15" s="34"/>
      <c r="G15" s="34"/>
      <c r="H15" s="34"/>
      <c r="I15" s="34"/>
      <c r="J15" s="34"/>
      <c r="K15" s="34"/>
    </row>
    <row r="16" spans="1:11" ht="16" x14ac:dyDescent="0.15">
      <c r="A16" s="32"/>
      <c r="E16" s="3"/>
      <c r="F16" s="3"/>
      <c r="G16" s="3"/>
      <c r="H16" s="3"/>
      <c r="I16" s="3"/>
      <c r="J16" s="3"/>
      <c r="K16" s="3"/>
    </row>
    <row r="17" spans="1:11" ht="16" x14ac:dyDescent="0.15">
      <c r="A17" s="174" t="s">
        <v>69</v>
      </c>
      <c r="E17" s="3"/>
      <c r="F17" s="3"/>
      <c r="G17" s="3"/>
      <c r="H17" s="3"/>
      <c r="I17" s="3"/>
      <c r="J17" s="3"/>
      <c r="K17" s="3"/>
    </row>
    <row r="18" spans="1:11" ht="17" thickBot="1" x14ac:dyDescent="0.2">
      <c r="A18" s="174"/>
      <c r="E18" s="3"/>
      <c r="F18" s="3"/>
      <c r="G18" s="3"/>
      <c r="H18" s="3"/>
      <c r="I18" s="3"/>
      <c r="J18" s="3"/>
      <c r="K18" s="3"/>
    </row>
    <row r="19" spans="1:11" ht="29" thickBot="1" x14ac:dyDescent="0.2">
      <c r="A19" s="209" t="s">
        <v>0</v>
      </c>
      <c r="B19" s="209" t="s">
        <v>20</v>
      </c>
      <c r="C19" s="210" t="s">
        <v>71</v>
      </c>
      <c r="E19" s="3"/>
      <c r="F19" s="3"/>
      <c r="G19" s="3"/>
      <c r="H19" s="3"/>
      <c r="I19" s="3"/>
      <c r="J19" s="3"/>
      <c r="K19" s="3"/>
    </row>
    <row r="20" spans="1:11" ht="30" customHeight="1" x14ac:dyDescent="0.15">
      <c r="A20" s="146"/>
      <c r="B20" s="147"/>
      <c r="C20" s="147"/>
      <c r="E20" s="3"/>
      <c r="F20" s="3"/>
      <c r="G20" s="3"/>
      <c r="H20" s="3"/>
      <c r="I20" s="3"/>
      <c r="J20" s="3"/>
      <c r="K20" s="3"/>
    </row>
    <row r="21" spans="1:11" ht="30" customHeight="1" x14ac:dyDescent="0.15">
      <c r="A21" s="148"/>
      <c r="B21" s="149"/>
      <c r="C21" s="149"/>
      <c r="E21" s="3"/>
      <c r="F21" s="3"/>
      <c r="G21" s="3"/>
      <c r="H21" s="3"/>
      <c r="I21" s="3"/>
      <c r="J21" s="3"/>
      <c r="K21" s="3"/>
    </row>
    <row r="22" spans="1:11" ht="30" customHeight="1" thickBot="1" x14ac:dyDescent="0.2">
      <c r="A22" s="150"/>
      <c r="B22" s="151"/>
      <c r="C22" s="151"/>
      <c r="E22" s="3"/>
      <c r="F22" s="3"/>
      <c r="G22" s="3"/>
      <c r="H22" s="3"/>
      <c r="I22" s="3"/>
      <c r="J22" s="3"/>
      <c r="K22" s="3"/>
    </row>
    <row r="23" spans="1:11" ht="30" customHeight="1" x14ac:dyDescent="0.15">
      <c r="A23" s="152"/>
      <c r="B23" s="153"/>
      <c r="C23" s="153"/>
      <c r="E23" s="3"/>
      <c r="F23" s="3"/>
      <c r="G23" s="3"/>
      <c r="H23" s="3"/>
      <c r="I23" s="3"/>
      <c r="J23" s="3"/>
      <c r="K23" s="3"/>
    </row>
    <row r="24" spans="1:11" ht="30" customHeight="1" x14ac:dyDescent="0.15">
      <c r="A24" s="154"/>
      <c r="B24" s="149"/>
      <c r="C24" s="149"/>
      <c r="E24" s="3"/>
      <c r="F24" s="3"/>
      <c r="G24" s="3"/>
      <c r="H24" s="3"/>
      <c r="I24" s="3"/>
      <c r="J24" s="3"/>
      <c r="K24" s="3"/>
    </row>
    <row r="25" spans="1:11" ht="30" customHeight="1" thickBot="1" x14ac:dyDescent="0.2">
      <c r="A25" s="155"/>
      <c r="B25" s="151"/>
      <c r="C25" s="151"/>
      <c r="E25" s="3"/>
      <c r="F25" s="3"/>
      <c r="G25" s="3"/>
      <c r="H25" s="3"/>
      <c r="I25" s="3"/>
      <c r="J25" s="3"/>
      <c r="K25" s="3"/>
    </row>
    <row r="26" spans="1:11" x14ac:dyDescent="0.15">
      <c r="A26" s="3"/>
      <c r="B26" s="3"/>
      <c r="C26" s="3"/>
      <c r="E26" s="3"/>
      <c r="F26" s="3"/>
      <c r="G26" s="3"/>
      <c r="H26" s="3"/>
      <c r="I26" s="3"/>
      <c r="J26" s="3"/>
      <c r="K26" s="3"/>
    </row>
    <row r="27" spans="1:11" x14ac:dyDescent="0.15">
      <c r="A27" s="3"/>
      <c r="B27" s="3"/>
      <c r="C27" s="3"/>
      <c r="E27" s="3"/>
      <c r="F27" s="3"/>
      <c r="G27" s="3"/>
      <c r="H27" s="3"/>
      <c r="I27" s="3"/>
      <c r="J27" s="3"/>
      <c r="K27" s="3"/>
    </row>
    <row r="28" spans="1:11" x14ac:dyDescent="0.15">
      <c r="A28" s="3"/>
      <c r="B28" s="3"/>
      <c r="C28" s="3"/>
      <c r="E28" s="3"/>
      <c r="F28" s="3"/>
      <c r="G28" s="3"/>
      <c r="H28" s="3"/>
      <c r="I28" s="3"/>
      <c r="J28" s="3"/>
      <c r="K28" s="3"/>
    </row>
    <row r="29" spans="1:11" x14ac:dyDescent="0.15">
      <c r="A29" s="3"/>
      <c r="B29" s="3"/>
      <c r="C29" s="3"/>
      <c r="E29" s="3"/>
      <c r="F29" s="3"/>
      <c r="G29" s="3"/>
      <c r="H29" s="3"/>
      <c r="I29" s="3"/>
      <c r="J29" s="3"/>
      <c r="K29" s="3"/>
    </row>
    <row r="30" spans="1:11" x14ac:dyDescent="0.15">
      <c r="A30" s="3"/>
      <c r="B30" s="3"/>
      <c r="C30" s="3"/>
      <c r="E30" s="3"/>
      <c r="F30" s="3"/>
      <c r="G30" s="3"/>
      <c r="H30" s="3"/>
      <c r="I30" s="3"/>
      <c r="J30" s="3"/>
      <c r="K30" s="3"/>
    </row>
    <row r="31" spans="1:11" x14ac:dyDescent="0.15">
      <c r="A31" s="3"/>
      <c r="B31" s="3"/>
      <c r="C31" s="3"/>
      <c r="E31" s="3"/>
      <c r="F31" s="3"/>
      <c r="G31" s="3"/>
      <c r="H31" s="3"/>
      <c r="I31" s="3"/>
      <c r="J31" s="3"/>
      <c r="K31" s="3"/>
    </row>
    <row r="32" spans="1:11" x14ac:dyDescent="0.15">
      <c r="A32" s="3"/>
      <c r="B32" s="3"/>
      <c r="C32" s="3"/>
      <c r="E32" s="3"/>
      <c r="F32" s="3"/>
      <c r="G32" s="3"/>
      <c r="H32" s="3"/>
      <c r="I32" s="3"/>
      <c r="J32" s="3"/>
      <c r="K32" s="3"/>
    </row>
    <row r="33" spans="1:11" x14ac:dyDescent="0.15">
      <c r="A33" s="3"/>
      <c r="B33" s="3"/>
      <c r="C33" s="3"/>
      <c r="E33" s="3"/>
      <c r="F33" s="3"/>
      <c r="G33" s="3"/>
      <c r="H33" s="3"/>
      <c r="I33" s="3"/>
      <c r="J33" s="3"/>
      <c r="K33" s="3"/>
    </row>
    <row r="34" spans="1:11" x14ac:dyDescent="0.15">
      <c r="A34" s="3"/>
      <c r="B34" s="3"/>
      <c r="C34" s="3"/>
      <c r="E34" s="3"/>
      <c r="F34" s="3"/>
      <c r="G34" s="3"/>
      <c r="H34" s="3"/>
      <c r="I34" s="3"/>
      <c r="J34" s="3"/>
      <c r="K34" s="3"/>
    </row>
    <row r="35" spans="1:11" x14ac:dyDescent="0.15">
      <c r="A35" s="3"/>
      <c r="B35" s="3"/>
      <c r="C35" s="3"/>
      <c r="E35" s="3"/>
      <c r="F35" s="3"/>
      <c r="G35" s="3"/>
      <c r="H35" s="3"/>
      <c r="I35" s="3"/>
      <c r="J35" s="3"/>
      <c r="K35" s="3"/>
    </row>
    <row r="36" spans="1:11" x14ac:dyDescent="0.15">
      <c r="A36" s="3"/>
      <c r="B36" s="3"/>
      <c r="C36" s="3"/>
      <c r="E36" s="3"/>
      <c r="F36" s="3"/>
      <c r="G36" s="3"/>
      <c r="H36" s="3"/>
      <c r="I36" s="3"/>
      <c r="J36" s="3"/>
      <c r="K36" s="3"/>
    </row>
    <row r="37" spans="1:11" x14ac:dyDescent="0.15">
      <c r="A37" s="3"/>
      <c r="B37" s="3"/>
      <c r="C37" s="3"/>
      <c r="E37" s="3"/>
      <c r="F37" s="3"/>
      <c r="G37" s="3"/>
      <c r="H37" s="3"/>
      <c r="I37" s="3"/>
      <c r="J37" s="3"/>
      <c r="K37" s="3"/>
    </row>
    <row r="38" spans="1:11" x14ac:dyDescent="0.15">
      <c r="A38" s="3"/>
      <c r="B38" s="3"/>
      <c r="C38" s="3"/>
      <c r="E38" s="3"/>
      <c r="F38" s="3"/>
      <c r="G38" s="3"/>
      <c r="H38" s="3"/>
      <c r="I38" s="3"/>
      <c r="J38" s="3"/>
      <c r="K38" s="3"/>
    </row>
    <row r="39" spans="1:11" x14ac:dyDescent="0.15">
      <c r="A39" s="3"/>
      <c r="B39" s="3"/>
      <c r="C39" s="3"/>
      <c r="E39" s="3"/>
      <c r="F39" s="3"/>
      <c r="G39" s="3"/>
      <c r="H39" s="3"/>
      <c r="I39" s="3"/>
      <c r="J39" s="3"/>
      <c r="K39" s="3"/>
    </row>
    <row r="40" spans="1:11" x14ac:dyDescent="0.15">
      <c r="A40" s="3"/>
      <c r="B40" s="3"/>
      <c r="C40" s="3"/>
      <c r="E40" s="3"/>
      <c r="F40" s="3"/>
      <c r="G40" s="3"/>
      <c r="H40" s="3"/>
      <c r="I40" s="3"/>
      <c r="J40" s="3"/>
      <c r="K40" s="3"/>
    </row>
    <row r="41" spans="1:11" x14ac:dyDescent="0.15">
      <c r="A41" s="3"/>
      <c r="B41" s="3"/>
      <c r="C41" s="3"/>
      <c r="E41" s="3"/>
      <c r="F41" s="3"/>
      <c r="G41" s="3"/>
      <c r="H41" s="3"/>
      <c r="I41" s="3"/>
      <c r="J41" s="3"/>
      <c r="K41" s="3"/>
    </row>
    <row r="42" spans="1:11" x14ac:dyDescent="0.15">
      <c r="A42" s="3"/>
      <c r="B42" s="3"/>
      <c r="C42" s="3"/>
      <c r="E42" s="3"/>
      <c r="F42" s="3"/>
      <c r="G42" s="3"/>
      <c r="H42" s="3"/>
      <c r="I42" s="3"/>
      <c r="J42" s="3"/>
      <c r="K42" s="3"/>
    </row>
    <row r="43" spans="1:11" x14ac:dyDescent="0.15">
      <c r="A43" s="3"/>
      <c r="B43" s="3"/>
      <c r="C43" s="3"/>
      <c r="E43" s="3"/>
      <c r="F43" s="3"/>
      <c r="G43" s="3"/>
      <c r="H43" s="3"/>
      <c r="I43" s="3"/>
      <c r="J43" s="3"/>
      <c r="K43" s="3"/>
    </row>
    <row r="44" spans="1:11" x14ac:dyDescent="0.15">
      <c r="A44" s="3"/>
      <c r="B44" s="3"/>
      <c r="C44" s="3"/>
      <c r="E44" s="3"/>
      <c r="F44" s="3"/>
      <c r="G44" s="3"/>
      <c r="H44" s="3"/>
      <c r="I44" s="3"/>
      <c r="J44" s="3"/>
      <c r="K44" s="3"/>
    </row>
    <row r="45" spans="1:11" x14ac:dyDescent="0.15">
      <c r="A45" s="3"/>
      <c r="B45" s="3"/>
      <c r="C45" s="3"/>
      <c r="E45" s="3"/>
      <c r="F45" s="3"/>
      <c r="G45" s="3"/>
      <c r="H45" s="3"/>
      <c r="I45" s="3"/>
      <c r="J45" s="3"/>
      <c r="K45" s="3"/>
    </row>
    <row r="46" spans="1:11" x14ac:dyDescent="0.15">
      <c r="A46" s="3"/>
      <c r="B46" s="3"/>
      <c r="C46" s="3"/>
      <c r="E46" s="3"/>
      <c r="F46" s="3"/>
      <c r="G46" s="3"/>
      <c r="H46" s="3"/>
      <c r="I46" s="3"/>
      <c r="J46" s="3"/>
      <c r="K46" s="3"/>
    </row>
    <row r="47" spans="1:11" x14ac:dyDescent="0.15">
      <c r="A47" s="3"/>
      <c r="B47" s="3"/>
      <c r="C47" s="3"/>
      <c r="E47" s="3"/>
      <c r="F47" s="3"/>
      <c r="G47" s="3"/>
      <c r="H47" s="3"/>
      <c r="I47" s="3"/>
      <c r="J47" s="3"/>
      <c r="K47" s="3"/>
    </row>
    <row r="48" spans="1:11" x14ac:dyDescent="0.15">
      <c r="A48" s="3"/>
      <c r="B48" s="3"/>
      <c r="C48" s="3"/>
      <c r="E48" s="3"/>
      <c r="F48" s="3"/>
      <c r="G48" s="3"/>
      <c r="H48" s="3"/>
      <c r="I48" s="3"/>
      <c r="J48" s="3"/>
      <c r="K48" s="3"/>
    </row>
    <row r="49" spans="1:11" x14ac:dyDescent="0.15">
      <c r="A49" s="3"/>
      <c r="B49" s="3"/>
      <c r="C49" s="3"/>
      <c r="E49" s="3"/>
      <c r="F49" s="3"/>
      <c r="G49" s="3"/>
      <c r="H49" s="3"/>
      <c r="I49" s="3"/>
      <c r="J49" s="3"/>
      <c r="K49" s="3"/>
    </row>
    <row r="50" spans="1:11" x14ac:dyDescent="0.15">
      <c r="A50" s="18"/>
      <c r="B50" s="3"/>
      <c r="C50" s="3"/>
      <c r="E50" s="3"/>
      <c r="F50" s="3"/>
      <c r="G50" s="3"/>
      <c r="H50" s="3"/>
      <c r="I50" s="3"/>
      <c r="J50" s="3"/>
      <c r="K50" s="18"/>
    </row>
    <row r="51" spans="1:11" x14ac:dyDescent="0.15">
      <c r="A51" s="18"/>
      <c r="B51" s="3"/>
      <c r="C51" s="3"/>
      <c r="E51" s="3"/>
      <c r="F51" s="3"/>
      <c r="G51" s="3"/>
      <c r="H51" s="3"/>
      <c r="I51" s="3"/>
      <c r="J51" s="3"/>
      <c r="K51" s="18"/>
    </row>
    <row r="52" spans="1:11" x14ac:dyDescent="0.15">
      <c r="A52" s="18"/>
      <c r="B52" s="3"/>
      <c r="C52" s="3"/>
      <c r="E52" s="3"/>
      <c r="F52" s="3"/>
      <c r="G52" s="3"/>
      <c r="H52" s="3"/>
      <c r="I52" s="3"/>
      <c r="J52" s="3"/>
      <c r="K52" s="18"/>
    </row>
    <row r="53" spans="1:11" x14ac:dyDescent="0.15">
      <c r="A53" s="18"/>
      <c r="B53" s="3"/>
      <c r="C53" s="3"/>
      <c r="E53" s="3"/>
      <c r="F53" s="3"/>
      <c r="G53" s="3"/>
      <c r="H53" s="3"/>
      <c r="I53" s="3"/>
      <c r="J53" s="3"/>
      <c r="K53" s="18"/>
    </row>
    <row r="54" spans="1:11" x14ac:dyDescent="0.15">
      <c r="A54" s="18"/>
      <c r="B54" s="3"/>
      <c r="C54" s="3"/>
      <c r="E54" s="3"/>
      <c r="F54" s="3"/>
      <c r="G54" s="3"/>
      <c r="H54" s="3"/>
      <c r="I54" s="3"/>
      <c r="J54" s="3"/>
      <c r="K54" s="18"/>
    </row>
    <row r="55" spans="1:11" x14ac:dyDescent="0.15">
      <c r="A55" s="18"/>
      <c r="B55" s="3"/>
      <c r="C55" s="3"/>
      <c r="E55" s="3"/>
      <c r="F55" s="3"/>
      <c r="G55" s="3"/>
      <c r="H55" s="3"/>
      <c r="I55" s="3"/>
      <c r="J55" s="3"/>
      <c r="K55" s="18"/>
    </row>
    <row r="56" spans="1:11" x14ac:dyDescent="0.15">
      <c r="B56" s="6"/>
      <c r="C56" s="6"/>
      <c r="D56" s="7"/>
      <c r="E56" s="3"/>
    </row>
    <row r="57" spans="1:11" x14ac:dyDescent="0.15">
      <c r="B57" s="6"/>
      <c r="C57" s="6"/>
      <c r="D57" s="7"/>
      <c r="E57" s="3"/>
    </row>
    <row r="58" spans="1:11" x14ac:dyDescent="0.15">
      <c r="B58" s="8"/>
      <c r="C58" s="8"/>
      <c r="D58" s="7"/>
      <c r="E58" s="3"/>
    </row>
    <row r="59" spans="1:11" x14ac:dyDescent="0.15">
      <c r="B59" s="6"/>
      <c r="C59" s="6"/>
      <c r="D59" s="7"/>
      <c r="E59" s="3"/>
    </row>
    <row r="60" spans="1:11" x14ac:dyDescent="0.15">
      <c r="B60" s="6"/>
      <c r="C60" s="6"/>
      <c r="D60" s="7"/>
      <c r="E60" s="3"/>
    </row>
    <row r="61" spans="1:11" x14ac:dyDescent="0.15">
      <c r="B61" s="6"/>
      <c r="C61" s="6"/>
      <c r="D61" s="7"/>
      <c r="E61" s="3"/>
    </row>
    <row r="62" spans="1:11" x14ac:dyDescent="0.15">
      <c r="B62" s="6"/>
      <c r="C62" s="6"/>
      <c r="D62" s="7"/>
      <c r="E62" s="3"/>
    </row>
    <row r="63" spans="1:11" x14ac:dyDescent="0.15">
      <c r="B63" s="6"/>
      <c r="C63" s="6"/>
      <c r="D63" s="7"/>
      <c r="E63" s="3"/>
    </row>
    <row r="64" spans="1:11" x14ac:dyDescent="0.15">
      <c r="B64" s="6"/>
      <c r="C64" s="6"/>
      <c r="D64" s="7"/>
      <c r="E64" s="3"/>
    </row>
    <row r="65" spans="2:5" x14ac:dyDescent="0.15">
      <c r="B65" s="6"/>
      <c r="C65" s="6"/>
      <c r="D65" s="7"/>
      <c r="E65" s="3"/>
    </row>
    <row r="66" spans="2:5" x14ac:dyDescent="0.15">
      <c r="B66" s="6"/>
      <c r="C66" s="6"/>
      <c r="D66" s="7"/>
      <c r="E66" s="3"/>
    </row>
    <row r="67" spans="2:5" x14ac:dyDescent="0.15">
      <c r="B67" s="6"/>
      <c r="C67" s="6"/>
      <c r="D67" s="7"/>
      <c r="E67" s="3"/>
    </row>
    <row r="68" spans="2:5" x14ac:dyDescent="0.15">
      <c r="B68" s="9"/>
      <c r="C68" s="9"/>
      <c r="D68" s="10"/>
      <c r="E68" s="3"/>
    </row>
    <row r="69" spans="2:5" x14ac:dyDescent="0.15">
      <c r="B69" s="9"/>
      <c r="C69" s="9"/>
      <c r="D69" s="10"/>
      <c r="E69" s="3"/>
    </row>
    <row r="70" spans="2:5" x14ac:dyDescent="0.15">
      <c r="B70" s="6"/>
      <c r="C70" s="6"/>
      <c r="D70" s="7"/>
      <c r="E70" s="3"/>
    </row>
    <row r="71" spans="2:5" x14ac:dyDescent="0.15">
      <c r="B71" s="6"/>
      <c r="C71" s="6"/>
      <c r="D71" s="7"/>
      <c r="E71" s="3"/>
    </row>
    <row r="72" spans="2:5" x14ac:dyDescent="0.15">
      <c r="B72" s="6"/>
      <c r="C72" s="6"/>
      <c r="D72" s="7"/>
      <c r="E72" s="3"/>
    </row>
    <row r="73" spans="2:5" x14ac:dyDescent="0.15">
      <c r="B73" s="6"/>
      <c r="C73" s="6"/>
      <c r="D73" s="7"/>
      <c r="E73" s="3"/>
    </row>
    <row r="74" spans="2:5" x14ac:dyDescent="0.15">
      <c r="B74" s="8"/>
      <c r="C74" s="8"/>
      <c r="D74" s="10"/>
      <c r="E74" s="3"/>
    </row>
    <row r="75" spans="2:5" x14ac:dyDescent="0.15">
      <c r="B75" s="9"/>
      <c r="C75" s="9"/>
      <c r="D75" s="10"/>
      <c r="E75" s="3"/>
    </row>
    <row r="76" spans="2:5" x14ac:dyDescent="0.15">
      <c r="B76" s="9"/>
      <c r="C76" s="9"/>
      <c r="D76" s="10"/>
      <c r="E76" s="3"/>
    </row>
    <row r="77" spans="2:5" x14ac:dyDescent="0.15">
      <c r="B77" s="9"/>
      <c r="C77" s="9"/>
      <c r="D77" s="10"/>
      <c r="E77" s="3"/>
    </row>
    <row r="78" spans="2:5" x14ac:dyDescent="0.15">
      <c r="B78" s="9"/>
      <c r="C78" s="9"/>
      <c r="D78" s="10"/>
      <c r="E78" s="3"/>
    </row>
    <row r="79" spans="2:5" x14ac:dyDescent="0.15">
      <c r="B79" s="6"/>
      <c r="C79" s="6"/>
      <c r="D79" s="7"/>
      <c r="E79" s="3"/>
    </row>
    <row r="80" spans="2:5" x14ac:dyDescent="0.15">
      <c r="B80" s="6"/>
      <c r="C80" s="6"/>
      <c r="D80" s="7"/>
      <c r="E80" s="3"/>
    </row>
    <row r="81" spans="2:8" x14ac:dyDescent="0.15">
      <c r="B81" s="6"/>
      <c r="C81" s="6"/>
      <c r="D81" s="7"/>
      <c r="E81" s="3"/>
    </row>
    <row r="82" spans="2:8" x14ac:dyDescent="0.15">
      <c r="B82" s="9"/>
      <c r="C82" s="9"/>
      <c r="D82" s="10"/>
      <c r="E82" s="3"/>
    </row>
    <row r="83" spans="2:8" x14ac:dyDescent="0.15">
      <c r="B83" s="9"/>
      <c r="C83" s="9"/>
      <c r="D83" s="10"/>
      <c r="E83" s="3"/>
    </row>
    <row r="84" spans="2:8" x14ac:dyDescent="0.15">
      <c r="B84" s="9"/>
      <c r="C84" s="9"/>
      <c r="D84" s="10"/>
      <c r="E84" s="3"/>
    </row>
    <row r="85" spans="2:8" x14ac:dyDescent="0.15">
      <c r="B85" s="9"/>
      <c r="C85" s="9"/>
      <c r="D85" s="10"/>
      <c r="E85" s="3"/>
    </row>
    <row r="86" spans="2:8" x14ac:dyDescent="0.15">
      <c r="B86" s="9"/>
      <c r="C86" s="9"/>
      <c r="D86" s="10"/>
      <c r="E86" s="3"/>
    </row>
    <row r="87" spans="2:8" x14ac:dyDescent="0.15">
      <c r="B87" s="9"/>
      <c r="C87" s="9"/>
      <c r="D87" s="10"/>
      <c r="E87" s="3"/>
      <c r="F87" s="3"/>
      <c r="H87" s="3"/>
    </row>
    <row r="88" spans="2:8" x14ac:dyDescent="0.15">
      <c r="B88" s="9"/>
      <c r="C88" s="9"/>
      <c r="D88" s="10"/>
      <c r="E88" s="3"/>
    </row>
    <row r="89" spans="2:8" x14ac:dyDescent="0.15">
      <c r="B89" s="9"/>
      <c r="C89" s="9"/>
      <c r="D89" s="10"/>
      <c r="E89" s="3"/>
    </row>
    <row r="90" spans="2:8" x14ac:dyDescent="0.15">
      <c r="B90" s="9"/>
      <c r="C90" s="9"/>
      <c r="D90" s="10"/>
      <c r="E90" s="3"/>
    </row>
    <row r="91" spans="2:8" x14ac:dyDescent="0.15">
      <c r="B91" s="11"/>
      <c r="C91" s="11"/>
      <c r="D91" s="10"/>
      <c r="E91" s="3"/>
    </row>
    <row r="92" spans="2:8" x14ac:dyDescent="0.15">
      <c r="B92" s="9"/>
      <c r="C92" s="9"/>
      <c r="D92" s="10"/>
      <c r="E92" s="3"/>
    </row>
    <row r="93" spans="2:8" x14ac:dyDescent="0.15">
      <c r="B93" s="8"/>
      <c r="C93" s="8"/>
      <c r="D93" s="10"/>
      <c r="E93" s="3"/>
    </row>
    <row r="94" spans="2:8" x14ac:dyDescent="0.15">
      <c r="B94" s="9"/>
      <c r="C94" s="9"/>
      <c r="D94" s="10"/>
      <c r="E94" s="3"/>
    </row>
    <row r="95" spans="2:8" x14ac:dyDescent="0.15">
      <c r="B95" s="8"/>
      <c r="C95" s="8"/>
      <c r="D95" s="7"/>
      <c r="E95" s="3"/>
    </row>
    <row r="96" spans="2:8" x14ac:dyDescent="0.15">
      <c r="B96" s="6"/>
      <c r="C96" s="6"/>
      <c r="D96" s="7"/>
      <c r="E96" s="3"/>
    </row>
    <row r="97" spans="1:5" ht="16" x14ac:dyDescent="0.2">
      <c r="A97" s="5"/>
      <c r="B97" s="5"/>
      <c r="C97" s="5"/>
      <c r="D97" s="5"/>
      <c r="E97" s="5"/>
    </row>
    <row r="98" spans="1:5" x14ac:dyDescent="0.15">
      <c r="B98" s="6"/>
      <c r="C98" s="6"/>
      <c r="D98" s="7"/>
      <c r="E98" s="3"/>
    </row>
    <row r="99" spans="1:5" x14ac:dyDescent="0.15">
      <c r="B99" s="9"/>
      <c r="C99" s="9"/>
      <c r="D99" s="10"/>
      <c r="E99" s="3"/>
    </row>
    <row r="100" spans="1:5" x14ac:dyDescent="0.15">
      <c r="B100" s="9"/>
      <c r="C100" s="9"/>
      <c r="D100" s="10"/>
      <c r="E100" s="3"/>
    </row>
    <row r="101" spans="1:5" x14ac:dyDescent="0.15">
      <c r="B101" s="9"/>
      <c r="C101" s="9"/>
      <c r="D101" s="10"/>
      <c r="E101" s="3"/>
    </row>
    <row r="102" spans="1:5" x14ac:dyDescent="0.15">
      <c r="B102" s="9"/>
      <c r="C102" s="9"/>
      <c r="D102" s="10"/>
      <c r="E102" s="3"/>
    </row>
    <row r="103" spans="1:5" x14ac:dyDescent="0.15">
      <c r="B103" s="9"/>
      <c r="C103" s="9"/>
      <c r="D103" s="10"/>
      <c r="E103" s="3"/>
    </row>
    <row r="104" spans="1:5" x14ac:dyDescent="0.15">
      <c r="B104" s="9"/>
      <c r="C104" s="9"/>
      <c r="D104" s="10"/>
      <c r="E104" s="3"/>
    </row>
    <row r="105" spans="1:5" x14ac:dyDescent="0.15">
      <c r="B105" s="9"/>
      <c r="C105" s="9"/>
      <c r="D105" s="10"/>
      <c r="E105" s="3"/>
    </row>
    <row r="106" spans="1:5" x14ac:dyDescent="0.15">
      <c r="B106" s="9"/>
      <c r="C106" s="9"/>
      <c r="D106" s="10"/>
      <c r="E106" s="3"/>
    </row>
    <row r="107" spans="1:5" x14ac:dyDescent="0.15">
      <c r="B107" s="9"/>
      <c r="C107" s="9"/>
      <c r="D107" s="10"/>
      <c r="E107" s="3"/>
    </row>
    <row r="108" spans="1:5" x14ac:dyDescent="0.15">
      <c r="B108" s="9"/>
      <c r="C108" s="9"/>
      <c r="D108" s="10"/>
      <c r="E108" s="3"/>
    </row>
    <row r="109" spans="1:5" ht="12.75" customHeight="1" x14ac:dyDescent="0.15">
      <c r="B109" s="8"/>
      <c r="C109" s="8"/>
      <c r="D109" s="10"/>
      <c r="E109" s="3"/>
    </row>
    <row r="110" spans="1:5" x14ac:dyDescent="0.15">
      <c r="B110" s="8"/>
      <c r="C110" s="8"/>
      <c r="D110" s="10"/>
      <c r="E110" s="3"/>
    </row>
    <row r="111" spans="1:5" x14ac:dyDescent="0.15">
      <c r="B111" s="8"/>
      <c r="C111" s="8"/>
      <c r="D111" s="10"/>
      <c r="E111" s="3"/>
    </row>
    <row r="112" spans="1:5" x14ac:dyDescent="0.15">
      <c r="B112" s="9"/>
      <c r="C112" s="9"/>
      <c r="D112" s="10"/>
      <c r="E112" s="3"/>
    </row>
    <row r="113" spans="2:5" x14ac:dyDescent="0.15">
      <c r="B113" s="8"/>
      <c r="C113" s="8"/>
      <c r="D113" s="7"/>
      <c r="E113" s="3"/>
    </row>
    <row r="114" spans="2:5" x14ac:dyDescent="0.15">
      <c r="B114" s="6"/>
      <c r="C114" s="6"/>
      <c r="D114" s="7"/>
      <c r="E114" s="3"/>
    </row>
    <row r="115" spans="2:5" x14ac:dyDescent="0.15">
      <c r="B115" s="6"/>
      <c r="C115" s="6"/>
      <c r="D115" s="7"/>
      <c r="E115" s="3"/>
    </row>
    <row r="116" spans="2:5" x14ac:dyDescent="0.15">
      <c r="B116" s="6"/>
      <c r="C116" s="6"/>
      <c r="D116" s="7"/>
      <c r="E116" s="3"/>
    </row>
    <row r="117" spans="2:5" x14ac:dyDescent="0.15">
      <c r="B117" s="6"/>
      <c r="C117" s="6"/>
      <c r="D117" s="7"/>
      <c r="E117" s="3"/>
    </row>
    <row r="118" spans="2:5" x14ac:dyDescent="0.15">
      <c r="B118" s="8"/>
      <c r="C118" s="8"/>
      <c r="D118" s="10"/>
      <c r="E118" s="3"/>
    </row>
    <row r="119" spans="2:5" x14ac:dyDescent="0.15">
      <c r="B119" s="6"/>
      <c r="C119" s="6"/>
      <c r="D119" s="7"/>
      <c r="E119" s="3"/>
    </row>
    <row r="120" spans="2:5" x14ac:dyDescent="0.15">
      <c r="B120" s="11"/>
      <c r="C120" s="11"/>
      <c r="D120" s="7"/>
      <c r="E120" s="3"/>
    </row>
    <row r="121" spans="2:5" x14ac:dyDescent="0.15">
      <c r="B121" s="6"/>
      <c r="C121" s="6"/>
      <c r="D121" s="7"/>
      <c r="E121" s="3"/>
    </row>
    <row r="122" spans="2:5" x14ac:dyDescent="0.15">
      <c r="B122" s="6"/>
      <c r="C122" s="6"/>
      <c r="D122" s="7"/>
      <c r="E122" s="3"/>
    </row>
    <row r="123" spans="2:5" x14ac:dyDescent="0.15">
      <c r="B123" s="6"/>
      <c r="C123" s="6"/>
      <c r="D123" s="7"/>
      <c r="E123" s="3"/>
    </row>
    <row r="124" spans="2:5" x14ac:dyDescent="0.15">
      <c r="B124" s="6"/>
      <c r="C124" s="6"/>
      <c r="D124" s="7"/>
      <c r="E124" s="3"/>
    </row>
    <row r="125" spans="2:5" x14ac:dyDescent="0.15">
      <c r="B125" s="6"/>
      <c r="C125" s="6"/>
      <c r="D125" s="7"/>
      <c r="E125" s="3"/>
    </row>
    <row r="126" spans="2:5" x14ac:dyDescent="0.15">
      <c r="B126" s="6"/>
      <c r="C126" s="6"/>
      <c r="D126" s="7"/>
      <c r="E126" s="3"/>
    </row>
    <row r="127" spans="2:5" x14ac:dyDescent="0.15">
      <c r="B127" s="8"/>
      <c r="C127" s="8"/>
      <c r="D127" s="7"/>
      <c r="E127" s="3"/>
    </row>
    <row r="128" spans="2:5" x14ac:dyDescent="0.15">
      <c r="B128" s="8"/>
      <c r="C128" s="8"/>
      <c r="D128" s="7"/>
      <c r="E128" s="3"/>
    </row>
    <row r="129" spans="2:5" x14ac:dyDescent="0.15">
      <c r="B129" s="6"/>
      <c r="C129" s="6"/>
      <c r="D129" s="7"/>
      <c r="E129" s="3"/>
    </row>
    <row r="130" spans="2:5" x14ac:dyDescent="0.15">
      <c r="B130" s="6"/>
      <c r="C130" s="6"/>
      <c r="D130" s="7"/>
      <c r="E130" s="3"/>
    </row>
    <row r="131" spans="2:5" x14ac:dyDescent="0.15">
      <c r="B131" s="6"/>
      <c r="C131" s="6"/>
      <c r="D131" s="7"/>
      <c r="E131" s="3"/>
    </row>
    <row r="132" spans="2:5" x14ac:dyDescent="0.15">
      <c r="B132" s="6"/>
      <c r="C132" s="6"/>
      <c r="D132" s="7"/>
      <c r="E132" s="3"/>
    </row>
    <row r="133" spans="2:5" x14ac:dyDescent="0.15">
      <c r="B133" s="9"/>
      <c r="C133" s="9"/>
      <c r="D133" s="10"/>
      <c r="E133" s="3"/>
    </row>
    <row r="134" spans="2:5" x14ac:dyDescent="0.15">
      <c r="B134" s="9"/>
      <c r="C134" s="9"/>
      <c r="D134" s="10"/>
      <c r="E134" s="3"/>
    </row>
    <row r="135" spans="2:5" x14ac:dyDescent="0.15">
      <c r="B135" s="9"/>
      <c r="C135" s="9"/>
      <c r="D135" s="10"/>
      <c r="E135" s="3"/>
    </row>
    <row r="136" spans="2:5" x14ac:dyDescent="0.15">
      <c r="B136" s="9"/>
      <c r="C136" s="9"/>
      <c r="D136" s="10"/>
      <c r="E136" s="3"/>
    </row>
    <row r="137" spans="2:5" x14ac:dyDescent="0.15">
      <c r="B137" s="9"/>
      <c r="C137" s="9"/>
      <c r="D137" s="10"/>
      <c r="E137" s="3"/>
    </row>
    <row r="138" spans="2:5" x14ac:dyDescent="0.15">
      <c r="B138" s="8"/>
      <c r="C138" s="8"/>
      <c r="D138" s="10"/>
      <c r="E138" s="3"/>
    </row>
    <row r="139" spans="2:5" x14ac:dyDescent="0.15">
      <c r="B139" s="8"/>
      <c r="C139" s="8"/>
      <c r="D139" s="10"/>
      <c r="E139" s="3"/>
    </row>
    <row r="140" spans="2:5" x14ac:dyDescent="0.15">
      <c r="B140" s="8"/>
      <c r="C140" s="8"/>
      <c r="D140" s="10"/>
      <c r="E140" s="3"/>
    </row>
    <row r="141" spans="2:5" x14ac:dyDescent="0.15">
      <c r="B141" s="8"/>
      <c r="C141" s="8"/>
      <c r="D141" s="10"/>
      <c r="E141" s="3"/>
    </row>
    <row r="142" spans="2:5" x14ac:dyDescent="0.15">
      <c r="B142" s="9"/>
      <c r="C142" s="9"/>
      <c r="D142" s="10"/>
      <c r="E142" s="3"/>
    </row>
    <row r="143" spans="2:5" x14ac:dyDescent="0.15">
      <c r="B143" s="9"/>
      <c r="C143" s="9"/>
      <c r="D143" s="10"/>
      <c r="E143" s="3"/>
    </row>
    <row r="144" spans="2:5" x14ac:dyDescent="0.15">
      <c r="B144" s="9"/>
      <c r="C144" s="9"/>
      <c r="D144" s="10"/>
      <c r="E144" s="3"/>
    </row>
    <row r="145" spans="1:5" x14ac:dyDescent="0.15">
      <c r="B145" s="9"/>
      <c r="C145" s="9"/>
      <c r="D145" s="10"/>
      <c r="E145" s="3"/>
    </row>
    <row r="146" spans="1:5" x14ac:dyDescent="0.15">
      <c r="B146" s="9"/>
      <c r="C146" s="9"/>
      <c r="D146" s="10"/>
      <c r="E146" s="3"/>
    </row>
    <row r="147" spans="1:5" x14ac:dyDescent="0.15">
      <c r="B147" s="9"/>
      <c r="C147" s="9"/>
      <c r="D147" s="10"/>
      <c r="E147" s="3"/>
    </row>
    <row r="148" spans="1:5" x14ac:dyDescent="0.15">
      <c r="B148" s="6"/>
      <c r="C148" s="6"/>
      <c r="D148" s="7"/>
      <c r="E148" s="3"/>
    </row>
    <row r="149" spans="1:5" x14ac:dyDescent="0.15">
      <c r="B149" s="6"/>
      <c r="C149" s="6"/>
      <c r="D149" s="7"/>
      <c r="E149" s="3"/>
    </row>
    <row r="150" spans="1:5" x14ac:dyDescent="0.15">
      <c r="B150" s="6"/>
      <c r="C150" s="6"/>
      <c r="D150" s="7"/>
      <c r="E150" s="3"/>
    </row>
    <row r="151" spans="1:5" x14ac:dyDescent="0.15">
      <c r="B151" s="6"/>
      <c r="C151" s="6"/>
      <c r="D151" s="7"/>
      <c r="E151" s="3"/>
    </row>
    <row r="152" spans="1:5" x14ac:dyDescent="0.15">
      <c r="B152" s="6"/>
      <c r="C152" s="6"/>
      <c r="D152" s="7"/>
      <c r="E152" s="3"/>
    </row>
    <row r="153" spans="1:5" ht="16" x14ac:dyDescent="0.2">
      <c r="A153" s="5"/>
      <c r="B153" s="5"/>
      <c r="C153" s="5"/>
      <c r="D153" s="5"/>
      <c r="E153" s="5"/>
    </row>
    <row r="154" spans="1:5" x14ac:dyDescent="0.15">
      <c r="B154" s="8"/>
      <c r="C154" s="8"/>
      <c r="D154" s="7"/>
      <c r="E154" s="3"/>
    </row>
    <row r="155" spans="1:5" x14ac:dyDescent="0.15">
      <c r="B155" s="6"/>
      <c r="C155" s="6"/>
      <c r="D155" s="7"/>
      <c r="E155" s="3"/>
    </row>
    <row r="156" spans="1:5" x14ac:dyDescent="0.15">
      <c r="B156" s="6"/>
      <c r="C156" s="6"/>
      <c r="D156" s="7"/>
      <c r="E156" s="3"/>
    </row>
    <row r="157" spans="1:5" x14ac:dyDescent="0.15">
      <c r="B157" s="6"/>
      <c r="C157" s="6"/>
      <c r="D157" s="7"/>
      <c r="E157" s="3"/>
    </row>
    <row r="158" spans="1:5" x14ac:dyDescent="0.15">
      <c r="B158" s="6"/>
      <c r="C158" s="6"/>
      <c r="D158" s="7"/>
      <c r="E158" s="3"/>
    </row>
    <row r="159" spans="1:5" x14ac:dyDescent="0.15">
      <c r="B159" s="9"/>
      <c r="C159" s="9"/>
      <c r="D159" s="10"/>
      <c r="E159" s="3"/>
    </row>
    <row r="160" spans="1:5" x14ac:dyDescent="0.15">
      <c r="B160" s="9"/>
      <c r="C160" s="9"/>
      <c r="D160" s="10"/>
      <c r="E160" s="3"/>
    </row>
    <row r="161" spans="2:5" x14ac:dyDescent="0.15">
      <c r="B161" s="9"/>
      <c r="C161" s="9"/>
      <c r="D161" s="10"/>
      <c r="E161" s="3"/>
    </row>
    <row r="162" spans="2:5" x14ac:dyDescent="0.15">
      <c r="B162" s="9"/>
      <c r="C162" s="9"/>
      <c r="D162" s="10"/>
      <c r="E162" s="3"/>
    </row>
    <row r="163" spans="2:5" x14ac:dyDescent="0.15">
      <c r="B163" s="9"/>
      <c r="C163" s="9"/>
      <c r="D163" s="10"/>
      <c r="E163" s="3"/>
    </row>
    <row r="164" spans="2:5" ht="13.5" customHeight="1" x14ac:dyDescent="0.15">
      <c r="B164" s="9"/>
      <c r="C164" s="9"/>
      <c r="D164" s="10"/>
      <c r="E164" s="3"/>
    </row>
    <row r="165" spans="2:5" x14ac:dyDescent="0.15">
      <c r="B165" s="9"/>
      <c r="C165" s="9"/>
      <c r="D165" s="10"/>
      <c r="E165" s="3"/>
    </row>
    <row r="166" spans="2:5" x14ac:dyDescent="0.15">
      <c r="B166" s="9"/>
      <c r="C166" s="9"/>
      <c r="D166" s="10"/>
      <c r="E166" s="3"/>
    </row>
    <row r="167" spans="2:5" x14ac:dyDescent="0.15">
      <c r="B167" s="9"/>
      <c r="C167" s="9"/>
      <c r="D167" s="10"/>
      <c r="E167" s="3"/>
    </row>
    <row r="168" spans="2:5" x14ac:dyDescent="0.15">
      <c r="B168" s="9"/>
      <c r="C168" s="9"/>
      <c r="D168" s="10"/>
      <c r="E168" s="3"/>
    </row>
    <row r="169" spans="2:5" x14ac:dyDescent="0.15">
      <c r="B169" s="9"/>
      <c r="C169" s="9"/>
      <c r="D169" s="10"/>
      <c r="E169" s="3"/>
    </row>
    <row r="170" spans="2:5" x14ac:dyDescent="0.15">
      <c r="B170" s="9"/>
      <c r="C170" s="9"/>
      <c r="D170" s="10"/>
      <c r="E170" s="3"/>
    </row>
    <row r="171" spans="2:5" x14ac:dyDescent="0.15">
      <c r="B171" s="9"/>
      <c r="C171" s="9"/>
      <c r="D171" s="10"/>
      <c r="E171" s="3"/>
    </row>
    <row r="172" spans="2:5" x14ac:dyDescent="0.15">
      <c r="B172" s="9"/>
      <c r="C172" s="9"/>
      <c r="D172" s="10"/>
      <c r="E172" s="3"/>
    </row>
    <row r="173" spans="2:5" x14ac:dyDescent="0.15">
      <c r="B173" s="9"/>
      <c r="C173" s="9"/>
      <c r="D173" s="10"/>
      <c r="E173" s="3"/>
    </row>
    <row r="174" spans="2:5" x14ac:dyDescent="0.15">
      <c r="B174" s="9"/>
      <c r="C174" s="9"/>
      <c r="D174" s="10"/>
      <c r="E174" s="3"/>
    </row>
    <row r="175" spans="2:5" x14ac:dyDescent="0.15">
      <c r="B175" s="9"/>
      <c r="C175" s="9"/>
      <c r="D175" s="10"/>
      <c r="E175" s="3"/>
    </row>
    <row r="176" spans="2:5" x14ac:dyDescent="0.15">
      <c r="B176" s="6"/>
      <c r="C176" s="6"/>
      <c r="D176" s="7"/>
      <c r="E176" s="3"/>
    </row>
    <row r="177" spans="2:5" x14ac:dyDescent="0.15">
      <c r="B177" s="6"/>
      <c r="C177" s="6"/>
      <c r="D177" s="7"/>
      <c r="E177" s="3"/>
    </row>
    <row r="178" spans="2:5" x14ac:dyDescent="0.15">
      <c r="B178" s="9"/>
      <c r="C178" s="9"/>
      <c r="D178" s="10"/>
      <c r="E178" s="3"/>
    </row>
    <row r="179" spans="2:5" x14ac:dyDescent="0.15">
      <c r="B179" s="9"/>
      <c r="C179" s="9"/>
      <c r="D179" s="10"/>
      <c r="E179" s="3"/>
    </row>
    <row r="180" spans="2:5" x14ac:dyDescent="0.15">
      <c r="B180" s="9"/>
      <c r="C180" s="9"/>
      <c r="D180" s="10"/>
      <c r="E180" s="3"/>
    </row>
    <row r="181" spans="2:5" x14ac:dyDescent="0.15">
      <c r="B181" s="9"/>
      <c r="C181" s="9"/>
      <c r="D181" s="10"/>
      <c r="E181" s="3"/>
    </row>
    <row r="182" spans="2:5" x14ac:dyDescent="0.15">
      <c r="B182" s="9"/>
      <c r="C182" s="9"/>
      <c r="D182" s="10"/>
      <c r="E182" s="3"/>
    </row>
    <row r="183" spans="2:5" x14ac:dyDescent="0.15">
      <c r="B183" s="9"/>
      <c r="C183" s="9"/>
      <c r="D183" s="10"/>
      <c r="E183" s="3"/>
    </row>
    <row r="184" spans="2:5" x14ac:dyDescent="0.15">
      <c r="B184" s="9"/>
      <c r="C184" s="9"/>
      <c r="D184" s="10"/>
      <c r="E184" s="3"/>
    </row>
    <row r="185" spans="2:5" x14ac:dyDescent="0.15">
      <c r="B185" s="9"/>
      <c r="C185" s="9"/>
      <c r="D185" s="10"/>
      <c r="E185" s="3"/>
    </row>
    <row r="186" spans="2:5" x14ac:dyDescent="0.15">
      <c r="B186" s="9"/>
      <c r="C186" s="9"/>
      <c r="D186" s="10"/>
      <c r="E186" s="3"/>
    </row>
    <row r="187" spans="2:5" x14ac:dyDescent="0.15">
      <c r="B187" s="9"/>
      <c r="C187" s="9"/>
      <c r="D187" s="10"/>
      <c r="E187" s="3"/>
    </row>
    <row r="188" spans="2:5" x14ac:dyDescent="0.15">
      <c r="B188" s="9"/>
      <c r="C188" s="9"/>
      <c r="D188" s="10"/>
      <c r="E188" s="3"/>
    </row>
    <row r="189" spans="2:5" x14ac:dyDescent="0.15">
      <c r="B189" s="9"/>
      <c r="C189" s="9"/>
      <c r="D189" s="10"/>
      <c r="E189" s="3"/>
    </row>
    <row r="190" spans="2:5" x14ac:dyDescent="0.15">
      <c r="B190" s="9"/>
      <c r="C190" s="9"/>
      <c r="D190" s="10"/>
      <c r="E190" s="3"/>
    </row>
    <row r="191" spans="2:5" x14ac:dyDescent="0.15">
      <c r="B191" s="9"/>
      <c r="C191" s="9"/>
      <c r="D191" s="10"/>
      <c r="E191" s="3"/>
    </row>
    <row r="192" spans="2:5" x14ac:dyDescent="0.15">
      <c r="B192" s="9"/>
      <c r="C192" s="9"/>
      <c r="D192" s="10"/>
      <c r="E192" s="3"/>
    </row>
    <row r="193" spans="2:5" x14ac:dyDescent="0.15">
      <c r="B193" s="9"/>
      <c r="C193" s="9"/>
      <c r="D193" s="10"/>
      <c r="E193" s="3"/>
    </row>
    <row r="194" spans="2:5" x14ac:dyDescent="0.15">
      <c r="B194" s="9"/>
      <c r="C194" s="9"/>
      <c r="D194" s="10"/>
      <c r="E194" s="3"/>
    </row>
    <row r="195" spans="2:5" x14ac:dyDescent="0.15">
      <c r="B195" s="9"/>
      <c r="C195" s="9"/>
      <c r="D195" s="10"/>
      <c r="E195" s="3"/>
    </row>
    <row r="196" spans="2:5" x14ac:dyDescent="0.15">
      <c r="B196" s="8"/>
      <c r="C196" s="8"/>
      <c r="D196" s="10"/>
      <c r="E196" s="3"/>
    </row>
    <row r="197" spans="2:5" x14ac:dyDescent="0.15">
      <c r="B197" s="8"/>
      <c r="C197" s="8"/>
      <c r="D197" s="10"/>
      <c r="E197" s="3"/>
    </row>
    <row r="198" spans="2:5" x14ac:dyDescent="0.15">
      <c r="B198" s="8"/>
      <c r="C198" s="8"/>
      <c r="D198" s="10"/>
      <c r="E198" s="3"/>
    </row>
    <row r="199" spans="2:5" x14ac:dyDescent="0.15">
      <c r="B199" s="9"/>
      <c r="C199" s="9"/>
      <c r="D199" s="10"/>
      <c r="E199" s="3"/>
    </row>
    <row r="200" spans="2:5" x14ac:dyDescent="0.15">
      <c r="B200" s="9"/>
      <c r="C200" s="9"/>
      <c r="D200" s="10"/>
      <c r="E200" s="3"/>
    </row>
    <row r="201" spans="2:5" x14ac:dyDescent="0.15">
      <c r="B201" s="9"/>
      <c r="C201" s="9"/>
      <c r="D201" s="10"/>
      <c r="E201" s="3"/>
    </row>
    <row r="202" spans="2:5" x14ac:dyDescent="0.15">
      <c r="B202" s="9"/>
      <c r="C202" s="9"/>
      <c r="D202" s="10"/>
      <c r="E202" s="3"/>
    </row>
    <row r="203" spans="2:5" x14ac:dyDescent="0.15">
      <c r="B203" s="9"/>
      <c r="C203" s="9"/>
      <c r="D203" s="10"/>
      <c r="E203" s="3"/>
    </row>
    <row r="204" spans="2:5" x14ac:dyDescent="0.15">
      <c r="B204" s="9"/>
      <c r="C204" s="9"/>
      <c r="D204" s="10"/>
      <c r="E204" s="3"/>
    </row>
    <row r="205" spans="2:5" x14ac:dyDescent="0.15">
      <c r="B205" s="3"/>
      <c r="C205" s="3"/>
      <c r="E205" s="3"/>
    </row>
    <row r="206" spans="2:5" x14ac:dyDescent="0.15">
      <c r="B206" s="3"/>
      <c r="C206" s="3"/>
      <c r="E206" s="3"/>
    </row>
    <row r="207" spans="2:5" x14ac:dyDescent="0.15">
      <c r="B207" s="3"/>
      <c r="C207" s="3"/>
      <c r="E207" s="3"/>
    </row>
    <row r="208" spans="2:5" x14ac:dyDescent="0.15">
      <c r="B208" s="3"/>
      <c r="C208" s="3"/>
      <c r="E208" s="3"/>
    </row>
    <row r="209" spans="1:5" ht="16" x14ac:dyDescent="0.2">
      <c r="A209" s="5"/>
      <c r="B209" s="5"/>
      <c r="C209" s="5"/>
      <c r="D209" s="5"/>
      <c r="E209" s="5"/>
    </row>
    <row r="210" spans="1:5" x14ac:dyDescent="0.15">
      <c r="B210" s="3"/>
      <c r="C210" s="3"/>
      <c r="E210" s="3"/>
    </row>
    <row r="211" spans="1:5" ht="14.25" customHeight="1" x14ac:dyDescent="0.15">
      <c r="B211" s="3"/>
      <c r="C211" s="3"/>
      <c r="E211" s="3"/>
    </row>
    <row r="212" spans="1:5" ht="14.25" customHeight="1" x14ac:dyDescent="0.15">
      <c r="B212" s="3"/>
      <c r="C212" s="3"/>
      <c r="E212" s="3"/>
    </row>
    <row r="213" spans="1:5" ht="14.25" customHeight="1" x14ac:dyDescent="0.15">
      <c r="B213" s="3"/>
      <c r="C213" s="3"/>
      <c r="E213" s="3"/>
    </row>
    <row r="214" spans="1:5" ht="14.25" customHeight="1" x14ac:dyDescent="0.15">
      <c r="B214" s="3"/>
      <c r="C214" s="3"/>
      <c r="E214" s="3"/>
    </row>
    <row r="215" spans="1:5" ht="14.25" customHeight="1" x14ac:dyDescent="0.15">
      <c r="B215" s="3"/>
      <c r="C215" s="3"/>
      <c r="E215" s="3"/>
    </row>
    <row r="216" spans="1:5" ht="14.25" customHeight="1" x14ac:dyDescent="0.15">
      <c r="B216" s="3"/>
      <c r="C216" s="3"/>
      <c r="E216" s="3"/>
    </row>
    <row r="217" spans="1:5" ht="14.25" customHeight="1" x14ac:dyDescent="0.15">
      <c r="B217" s="3"/>
      <c r="C217" s="3"/>
      <c r="E217" s="3"/>
    </row>
    <row r="218" spans="1:5" ht="14.25" customHeight="1" x14ac:dyDescent="0.15">
      <c r="B218" s="3"/>
      <c r="C218" s="3"/>
      <c r="E218" s="3"/>
    </row>
    <row r="219" spans="1:5" x14ac:dyDescent="0.15">
      <c r="B219" s="3"/>
      <c r="C219" s="3"/>
      <c r="E219" s="3"/>
    </row>
    <row r="220" spans="1:5" x14ac:dyDescent="0.15">
      <c r="B220" s="3"/>
      <c r="C220" s="3"/>
      <c r="E220" s="3"/>
    </row>
    <row r="221" spans="1:5" x14ac:dyDescent="0.15">
      <c r="B221" s="3"/>
      <c r="C221" s="3"/>
      <c r="E221" s="3"/>
    </row>
    <row r="222" spans="1:5" x14ac:dyDescent="0.15">
      <c r="B222" s="3"/>
      <c r="C222" s="3"/>
      <c r="E222" s="3"/>
    </row>
    <row r="223" spans="1:5" x14ac:dyDescent="0.15">
      <c r="B223" s="3"/>
      <c r="C223" s="3"/>
      <c r="E223" s="3"/>
    </row>
    <row r="224" spans="1:5" x14ac:dyDescent="0.15">
      <c r="B224" s="3"/>
      <c r="C224" s="3"/>
      <c r="E224" s="3"/>
    </row>
    <row r="225" spans="2:12" x14ac:dyDescent="0.15">
      <c r="B225" s="3"/>
      <c r="C225" s="3"/>
      <c r="E225" s="3"/>
    </row>
    <row r="226" spans="2:12" x14ac:dyDescent="0.15">
      <c r="B226" s="3"/>
      <c r="C226" s="3"/>
      <c r="E226" s="3"/>
      <c r="L226" s="1"/>
    </row>
    <row r="227" spans="2:12" x14ac:dyDescent="0.15">
      <c r="B227" s="3"/>
      <c r="C227" s="3"/>
      <c r="E227" s="3"/>
    </row>
    <row r="228" spans="2:12" x14ac:dyDescent="0.15">
      <c r="B228" s="3"/>
      <c r="C228" s="3"/>
      <c r="E228" s="3"/>
    </row>
    <row r="229" spans="2:12" x14ac:dyDescent="0.15">
      <c r="B229" s="3"/>
      <c r="C229" s="3"/>
      <c r="E229" s="3"/>
    </row>
    <row r="230" spans="2:12" x14ac:dyDescent="0.15">
      <c r="B230" s="3"/>
      <c r="C230" s="3"/>
      <c r="E230" s="3"/>
    </row>
    <row r="231" spans="2:12" x14ac:dyDescent="0.15">
      <c r="B231" s="3"/>
      <c r="C231" s="3"/>
      <c r="E231" s="3"/>
    </row>
    <row r="232" spans="2:12" x14ac:dyDescent="0.15">
      <c r="B232" s="3"/>
      <c r="C232" s="3"/>
      <c r="E232" s="3"/>
    </row>
    <row r="233" spans="2:12" x14ac:dyDescent="0.15">
      <c r="B233" s="3"/>
      <c r="C233" s="3"/>
      <c r="E233" s="3"/>
    </row>
    <row r="234" spans="2:12" x14ac:dyDescent="0.15">
      <c r="B234" s="3"/>
      <c r="C234" s="3"/>
      <c r="E234" s="3"/>
    </row>
    <row r="235" spans="2:12" x14ac:dyDescent="0.15">
      <c r="B235" s="3"/>
      <c r="C235" s="3"/>
      <c r="E235" s="3"/>
    </row>
    <row r="236" spans="2:12" x14ac:dyDescent="0.15">
      <c r="B236" s="3"/>
      <c r="C236" s="3"/>
      <c r="E236" s="3"/>
    </row>
    <row r="237" spans="2:12" x14ac:dyDescent="0.15">
      <c r="B237" s="3"/>
      <c r="C237" s="3"/>
      <c r="E237" s="3"/>
    </row>
    <row r="238" spans="2:12" x14ac:dyDescent="0.15">
      <c r="B238" s="3"/>
      <c r="C238" s="3"/>
      <c r="E238" s="3"/>
    </row>
    <row r="239" spans="2:12" x14ac:dyDescent="0.15">
      <c r="B239" s="3"/>
      <c r="C239" s="3"/>
      <c r="E239" s="3"/>
    </row>
    <row r="240" spans="2:12" x14ac:dyDescent="0.15">
      <c r="B240" s="3"/>
      <c r="C240" s="3"/>
      <c r="E240" s="3"/>
    </row>
    <row r="241" spans="2:5" x14ac:dyDescent="0.15">
      <c r="B241" s="3"/>
      <c r="C241" s="3"/>
      <c r="E241" s="3"/>
    </row>
    <row r="242" spans="2:5" x14ac:dyDescent="0.15">
      <c r="B242" s="3"/>
      <c r="C242" s="3"/>
      <c r="E242" s="3"/>
    </row>
    <row r="243" spans="2:5" x14ac:dyDescent="0.15">
      <c r="B243" s="3"/>
      <c r="C243" s="3"/>
      <c r="E243" s="3"/>
    </row>
    <row r="244" spans="2:5" x14ac:dyDescent="0.15">
      <c r="B244" s="3"/>
      <c r="C244" s="3"/>
      <c r="E244" s="3"/>
    </row>
    <row r="245" spans="2:5" x14ac:dyDescent="0.15">
      <c r="B245" s="3"/>
      <c r="C245" s="3"/>
      <c r="E245" s="3"/>
    </row>
    <row r="246" spans="2:5" x14ac:dyDescent="0.15">
      <c r="B246" s="3"/>
      <c r="C246" s="3"/>
      <c r="E246" s="3"/>
    </row>
    <row r="247" spans="2:5" x14ac:dyDescent="0.15">
      <c r="B247" s="3"/>
      <c r="C247" s="3"/>
      <c r="E247" s="3"/>
    </row>
    <row r="248" spans="2:5" x14ac:dyDescent="0.15">
      <c r="B248" s="3"/>
      <c r="C248" s="3"/>
      <c r="E248" s="3"/>
    </row>
    <row r="249" spans="2:5" x14ac:dyDescent="0.15">
      <c r="B249" s="3"/>
      <c r="C249" s="3"/>
      <c r="E249" s="3"/>
    </row>
    <row r="250" spans="2:5" x14ac:dyDescent="0.15">
      <c r="B250" s="3"/>
      <c r="C250" s="3"/>
      <c r="E250" s="3"/>
    </row>
    <row r="251" spans="2:5" x14ac:dyDescent="0.15">
      <c r="B251" s="3"/>
      <c r="C251" s="3"/>
      <c r="E251" s="3"/>
    </row>
    <row r="252" spans="2:5" x14ac:dyDescent="0.15">
      <c r="B252" s="3"/>
      <c r="C252" s="3"/>
      <c r="E252" s="3"/>
    </row>
    <row r="253" spans="2:5" x14ac:dyDescent="0.15">
      <c r="B253" s="3"/>
      <c r="C253" s="3"/>
      <c r="E253" s="3"/>
    </row>
    <row r="254" spans="2:5" x14ac:dyDescent="0.15">
      <c r="B254" s="3"/>
      <c r="C254" s="3"/>
      <c r="E254" s="3"/>
    </row>
    <row r="255" spans="2:5" x14ac:dyDescent="0.15">
      <c r="B255" s="3"/>
      <c r="C255" s="3"/>
      <c r="E255" s="3"/>
    </row>
    <row r="256" spans="2:5" x14ac:dyDescent="0.15">
      <c r="B256" s="3"/>
      <c r="C256" s="3"/>
      <c r="E256" s="3"/>
    </row>
    <row r="257" spans="1:12" x14ac:dyDescent="0.15">
      <c r="B257" s="3"/>
      <c r="C257" s="3"/>
      <c r="E257" s="3"/>
      <c r="L257" s="1"/>
    </row>
    <row r="258" spans="1:12" x14ac:dyDescent="0.15">
      <c r="B258" s="3"/>
      <c r="C258" s="3"/>
      <c r="E258" s="3"/>
    </row>
    <row r="259" spans="1:12" x14ac:dyDescent="0.15">
      <c r="B259" s="3"/>
      <c r="C259" s="3"/>
      <c r="E259" s="3"/>
    </row>
    <row r="260" spans="1:12" x14ac:dyDescent="0.15">
      <c r="B260" s="3"/>
      <c r="C260" s="3"/>
      <c r="E260" s="3"/>
    </row>
    <row r="261" spans="1:12" x14ac:dyDescent="0.15">
      <c r="B261" s="3"/>
      <c r="C261" s="3"/>
      <c r="E261" s="3"/>
    </row>
    <row r="262" spans="1:12" x14ac:dyDescent="0.15">
      <c r="B262" s="3"/>
      <c r="C262" s="3"/>
      <c r="E262" s="3"/>
    </row>
    <row r="263" spans="1:12" x14ac:dyDescent="0.15">
      <c r="B263" s="3"/>
      <c r="C263" s="3"/>
      <c r="E263" s="3"/>
    </row>
    <row r="264" spans="1:12" ht="16" x14ac:dyDescent="0.2">
      <c r="A264" s="5"/>
      <c r="B264" s="5"/>
      <c r="C264" s="5"/>
      <c r="D264" s="5"/>
      <c r="E264" s="5"/>
    </row>
    <row r="265" spans="1:12" x14ac:dyDescent="0.15">
      <c r="B265" s="3"/>
      <c r="C265" s="3"/>
      <c r="E265" s="3"/>
    </row>
    <row r="266" spans="1:12" x14ac:dyDescent="0.15">
      <c r="B266" s="3"/>
      <c r="C266" s="3"/>
      <c r="E266" s="3"/>
    </row>
    <row r="267" spans="1:12" x14ac:dyDescent="0.15">
      <c r="B267" s="3"/>
      <c r="C267" s="3"/>
      <c r="E267" s="3"/>
    </row>
    <row r="268" spans="1:12" x14ac:dyDescent="0.15">
      <c r="B268" s="3"/>
      <c r="C268" s="3"/>
      <c r="E268" s="3"/>
    </row>
    <row r="269" spans="1:12" x14ac:dyDescent="0.15">
      <c r="B269" s="3"/>
      <c r="C269" s="3"/>
      <c r="E269" s="3"/>
    </row>
    <row r="270" spans="1:12" x14ac:dyDescent="0.15">
      <c r="B270" s="3"/>
      <c r="C270" s="3"/>
      <c r="E270" s="3"/>
    </row>
    <row r="271" spans="1:12" x14ac:dyDescent="0.15">
      <c r="B271" s="3"/>
      <c r="C271" s="3"/>
      <c r="E271" s="3"/>
    </row>
    <row r="272" spans="1:12" x14ac:dyDescent="0.15">
      <c r="B272" s="3"/>
      <c r="C272" s="3"/>
      <c r="E272" s="3"/>
    </row>
    <row r="273" spans="2:5" x14ac:dyDescent="0.15">
      <c r="B273" s="3"/>
      <c r="C273" s="3"/>
      <c r="E273" s="3"/>
    </row>
    <row r="274" spans="2:5" x14ac:dyDescent="0.15">
      <c r="B274" s="3"/>
      <c r="C274" s="3"/>
      <c r="E274" s="3"/>
    </row>
    <row r="275" spans="2:5" x14ac:dyDescent="0.15">
      <c r="B275" s="3"/>
      <c r="C275" s="3"/>
      <c r="E275" s="3"/>
    </row>
    <row r="276" spans="2:5" x14ac:dyDescent="0.15">
      <c r="B276" s="3"/>
      <c r="C276" s="3"/>
      <c r="E276" s="3"/>
    </row>
    <row r="277" spans="2:5" x14ac:dyDescent="0.15">
      <c r="B277" s="3"/>
      <c r="C277" s="3"/>
      <c r="E277" s="3"/>
    </row>
    <row r="278" spans="2:5" x14ac:dyDescent="0.15">
      <c r="B278" s="3"/>
      <c r="C278" s="3"/>
      <c r="E278" s="3"/>
    </row>
    <row r="279" spans="2:5" x14ac:dyDescent="0.15">
      <c r="B279" s="3"/>
      <c r="C279" s="3"/>
      <c r="E279" s="3"/>
    </row>
    <row r="280" spans="2:5" x14ac:dyDescent="0.15">
      <c r="B280" s="3"/>
      <c r="C280" s="3"/>
      <c r="E280" s="3"/>
    </row>
    <row r="281" spans="2:5" x14ac:dyDescent="0.15">
      <c r="B281" s="3"/>
      <c r="C281" s="3"/>
      <c r="E281" s="3"/>
    </row>
    <row r="282" spans="2:5" x14ac:dyDescent="0.15">
      <c r="B282" s="3"/>
      <c r="C282" s="3"/>
      <c r="E282" s="3"/>
    </row>
    <row r="283" spans="2:5" x14ac:dyDescent="0.15">
      <c r="B283" s="3"/>
      <c r="C283" s="3"/>
      <c r="E283" s="3"/>
    </row>
    <row r="284" spans="2:5" x14ac:dyDescent="0.15">
      <c r="B284" s="3"/>
      <c r="C284" s="3"/>
      <c r="E284" s="3"/>
    </row>
    <row r="285" spans="2:5" x14ac:dyDescent="0.15">
      <c r="B285" s="3"/>
      <c r="C285" s="3"/>
      <c r="E285" s="3"/>
    </row>
    <row r="286" spans="2:5" x14ac:dyDescent="0.15">
      <c r="B286" s="3"/>
      <c r="C286" s="3"/>
      <c r="E286" s="3"/>
    </row>
    <row r="287" spans="2:5" x14ac:dyDescent="0.15">
      <c r="B287" s="3"/>
      <c r="C287" s="3"/>
      <c r="E287" s="3"/>
    </row>
    <row r="288" spans="2:5" x14ac:dyDescent="0.15">
      <c r="B288" s="3"/>
      <c r="C288" s="3"/>
      <c r="E288" s="3"/>
    </row>
    <row r="289" spans="2:5" x14ac:dyDescent="0.15">
      <c r="B289" s="3"/>
      <c r="C289" s="3"/>
      <c r="E289" s="3"/>
    </row>
    <row r="290" spans="2:5" x14ac:dyDescent="0.15">
      <c r="B290" s="3"/>
      <c r="C290" s="3"/>
      <c r="E290" s="3"/>
    </row>
    <row r="291" spans="2:5" x14ac:dyDescent="0.15">
      <c r="B291" s="3"/>
      <c r="C291" s="3"/>
      <c r="E291" s="3"/>
    </row>
    <row r="292" spans="2:5" x14ac:dyDescent="0.15">
      <c r="B292" s="3"/>
      <c r="C292" s="3"/>
      <c r="E292" s="12"/>
    </row>
    <row r="293" spans="2:5" x14ac:dyDescent="0.15">
      <c r="B293" s="1"/>
      <c r="C293" s="1"/>
      <c r="E293" s="12"/>
    </row>
    <row r="294" spans="2:5" x14ac:dyDescent="0.15">
      <c r="B294" s="1"/>
      <c r="C294" s="1"/>
      <c r="E294" s="12"/>
    </row>
    <row r="295" spans="2:5" x14ac:dyDescent="0.15">
      <c r="B295" s="13"/>
      <c r="C295" s="13"/>
      <c r="D295" s="13"/>
      <c r="E295" s="12"/>
    </row>
    <row r="296" spans="2:5" x14ac:dyDescent="0.15">
      <c r="B296" s="14"/>
      <c r="C296" s="14"/>
      <c r="D296" s="14"/>
      <c r="E296" s="12"/>
    </row>
    <row r="297" spans="2:5" x14ac:dyDescent="0.15">
      <c r="B297" s="14"/>
      <c r="C297" s="14"/>
      <c r="D297" s="14"/>
      <c r="E297" s="12"/>
    </row>
    <row r="298" spans="2:5" x14ac:dyDescent="0.15">
      <c r="B298" s="15"/>
      <c r="C298" s="15"/>
      <c r="D298" s="15"/>
      <c r="E298" s="12"/>
    </row>
    <row r="299" spans="2:5" x14ac:dyDescent="0.15">
      <c r="B299" s="13"/>
      <c r="C299" s="13"/>
      <c r="E299" s="12"/>
    </row>
    <row r="300" spans="2:5" x14ac:dyDescent="0.15">
      <c r="B300" s="14"/>
      <c r="C300" s="14"/>
      <c r="E300" s="12"/>
    </row>
    <row r="301" spans="2:5" x14ac:dyDescent="0.15">
      <c r="B301" s="14"/>
      <c r="C301" s="14"/>
      <c r="D301" s="16"/>
      <c r="E301" s="12"/>
    </row>
    <row r="302" spans="2:5" x14ac:dyDescent="0.15">
      <c r="B302" s="1"/>
      <c r="C302" s="1"/>
      <c r="D302" s="17"/>
      <c r="E302" s="12"/>
    </row>
    <row r="303" spans="2:5" x14ac:dyDescent="0.15">
      <c r="B303" s="13"/>
      <c r="C303" s="13"/>
      <c r="D303" s="17"/>
      <c r="E303" s="12"/>
    </row>
    <row r="304" spans="2:5" x14ac:dyDescent="0.15">
      <c r="B304" s="14"/>
      <c r="C304" s="14"/>
      <c r="E304" s="12"/>
    </row>
    <row r="305" spans="1:8" x14ac:dyDescent="0.15">
      <c r="B305" s="14"/>
      <c r="C305" s="14"/>
      <c r="D305" s="16"/>
      <c r="E305" s="12"/>
    </row>
    <row r="306" spans="1:8" x14ac:dyDescent="0.15">
      <c r="B306" s="1"/>
      <c r="C306" s="1"/>
      <c r="D306" s="17"/>
      <c r="E306" s="12"/>
    </row>
    <row r="307" spans="1:8" x14ac:dyDescent="0.15">
      <c r="B307" s="16"/>
      <c r="C307" s="16"/>
      <c r="D307" s="17"/>
      <c r="E307" s="12"/>
    </row>
    <row r="308" spans="1:8" x14ac:dyDescent="0.15">
      <c r="B308" s="17"/>
      <c r="C308" s="17"/>
      <c r="E308" s="12"/>
    </row>
    <row r="309" spans="1:8" x14ac:dyDescent="0.15">
      <c r="B309" s="17"/>
      <c r="C309" s="17"/>
      <c r="E309" s="12"/>
    </row>
    <row r="310" spans="1:8" x14ac:dyDescent="0.15">
      <c r="B310" s="2"/>
      <c r="C310" s="2"/>
      <c r="E310" s="12"/>
    </row>
    <row r="311" spans="1:8" x14ac:dyDescent="0.15">
      <c r="B311" s="16"/>
      <c r="C311" s="16"/>
      <c r="E311" s="12"/>
    </row>
    <row r="312" spans="1:8" x14ac:dyDescent="0.15">
      <c r="B312" s="17"/>
      <c r="C312" s="17"/>
      <c r="E312" s="12"/>
    </row>
    <row r="313" spans="1:8" x14ac:dyDescent="0.15">
      <c r="B313" s="17"/>
      <c r="C313" s="17"/>
      <c r="E313" s="12"/>
      <c r="G313" s="3"/>
      <c r="H313" s="3"/>
    </row>
    <row r="314" spans="1:8" x14ac:dyDescent="0.15">
      <c r="B314" s="14"/>
      <c r="C314" s="14"/>
      <c r="E314" s="12"/>
    </row>
    <row r="315" spans="1:8" x14ac:dyDescent="0.15">
      <c r="B315" s="15"/>
      <c r="C315" s="15"/>
      <c r="D315" s="15"/>
      <c r="E315" s="12"/>
    </row>
    <row r="316" spans="1:8" x14ac:dyDescent="0.15">
      <c r="B316" s="15"/>
      <c r="C316" s="15"/>
      <c r="D316" s="15"/>
      <c r="E316" s="12"/>
    </row>
    <row r="317" spans="1:8" x14ac:dyDescent="0.15">
      <c r="E317" s="12"/>
    </row>
    <row r="318" spans="1:8" x14ac:dyDescent="0.15">
      <c r="B318" s="1"/>
      <c r="C318" s="1"/>
      <c r="E318" s="12"/>
    </row>
    <row r="319" spans="1:8" x14ac:dyDescent="0.15">
      <c r="B319" s="1"/>
      <c r="C319" s="1"/>
      <c r="E319" s="12"/>
    </row>
    <row r="320" spans="1:8" ht="16" x14ac:dyDescent="0.2">
      <c r="A320" s="5"/>
      <c r="B320" s="5"/>
      <c r="C320" s="5"/>
      <c r="D320" s="5"/>
      <c r="E320" s="5"/>
    </row>
  </sheetData>
  <sheetProtection password="E849" sheet="1" pivotTables="0"/>
  <dataValidations count="1">
    <dataValidation type="list" allowBlank="1" showInputMessage="1" showErrorMessage="1" sqref="B20:B25" xr:uid="{00000000-0002-0000-0100-000000000000}">
      <formula1>Catégorie</formula1>
    </dataValidation>
  </dataValidations>
  <printOptions horizontalCentered="1" verticalCentered="1"/>
  <pageMargins left="0" right="0" top="0" bottom="0" header="0" footer="0"/>
  <pageSetup paperSize="9" orientation="landscape" horizontalDpi="4294967293" verticalDpi="429496729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325"/>
  <sheetViews>
    <sheetView topLeftCell="A2" workbookViewId="0">
      <selection activeCell="C14" sqref="C14"/>
    </sheetView>
  </sheetViews>
  <sheetFormatPr baseColWidth="10" defaultRowHeight="13" x14ac:dyDescent="0.15"/>
  <cols>
    <col min="1" max="1" width="24.6640625" customWidth="1"/>
    <col min="2" max="2" width="31.33203125" customWidth="1"/>
    <col min="3" max="3" width="19.33203125" style="2" customWidth="1"/>
    <col min="4" max="4" width="30.6640625" style="1" customWidth="1"/>
    <col min="5" max="5" width="12.5" style="1" customWidth="1"/>
    <col min="6" max="6" width="7.1640625" style="1" customWidth="1"/>
    <col min="7" max="7" width="7.33203125" style="1" customWidth="1"/>
    <col min="8" max="8" width="6.1640625" style="1" customWidth="1"/>
    <col min="9" max="9" width="11" style="1" customWidth="1"/>
    <col min="10" max="10" width="8.83203125" customWidth="1"/>
  </cols>
  <sheetData>
    <row r="1" spans="1:16" ht="17.25" customHeight="1" x14ac:dyDescent="0.2">
      <c r="B1" s="185" t="str">
        <f>Compétiteurs!C1</f>
        <v>INSCRIPTIONS COUPE DU NORD 2025</v>
      </c>
      <c r="C1" s="186"/>
      <c r="D1" s="187"/>
    </row>
    <row r="2" spans="1:16" ht="17.25" customHeight="1" thickBot="1" x14ac:dyDescent="0.25">
      <c r="A2" s="25"/>
      <c r="B2" s="188" t="str">
        <f>'Equipes QUYENS SYNCHROS'!B2</f>
        <v>1 et 2 février 2025 - Salle de la Tour du Renard - OUTREAU</v>
      </c>
      <c r="C2" s="189"/>
      <c r="D2" s="190"/>
    </row>
    <row r="3" spans="1:16" ht="14" thickBot="1" x14ac:dyDescent="0.2"/>
    <row r="4" spans="1:16" ht="14" thickBot="1" x14ac:dyDescent="0.2">
      <c r="A4" s="22" t="s">
        <v>1</v>
      </c>
      <c r="B4" s="77"/>
      <c r="I4" s="47"/>
      <c r="J4" s="47"/>
      <c r="K4" s="47"/>
      <c r="L4" s="47"/>
      <c r="M4" s="47"/>
      <c r="O4" s="46"/>
      <c r="P4" s="46"/>
    </row>
    <row r="5" spans="1:16" x14ac:dyDescent="0.15">
      <c r="A5" s="71" t="s">
        <v>47</v>
      </c>
      <c r="B5" s="19"/>
      <c r="I5" s="47"/>
      <c r="J5" s="47"/>
      <c r="K5" s="47"/>
      <c r="L5" s="47"/>
      <c r="M5" s="47"/>
      <c r="O5" s="46"/>
      <c r="P5" s="46"/>
    </row>
    <row r="6" spans="1:16" x14ac:dyDescent="0.15">
      <c r="A6" s="23" t="s">
        <v>2</v>
      </c>
      <c r="B6" s="20"/>
      <c r="I6" s="47"/>
      <c r="J6" s="47"/>
      <c r="K6" s="47"/>
      <c r="L6" s="47"/>
      <c r="M6" s="47"/>
      <c r="O6" s="46"/>
      <c r="P6" s="46"/>
    </row>
    <row r="7" spans="1:16" x14ac:dyDescent="0.15">
      <c r="A7" s="23" t="s">
        <v>3</v>
      </c>
      <c r="B7" s="20"/>
      <c r="I7" s="47"/>
      <c r="J7" s="47"/>
      <c r="K7" s="47"/>
      <c r="L7" s="47"/>
      <c r="M7" s="47"/>
      <c r="O7" s="46"/>
      <c r="P7" s="46"/>
    </row>
    <row r="8" spans="1:16" ht="14" thickBot="1" x14ac:dyDescent="0.2">
      <c r="A8" s="24" t="s">
        <v>4</v>
      </c>
      <c r="B8" s="21"/>
      <c r="I8" s="47"/>
      <c r="J8" s="47"/>
      <c r="K8" s="47"/>
      <c r="L8" s="47"/>
      <c r="M8" s="47"/>
      <c r="O8" s="46"/>
      <c r="P8" s="46"/>
    </row>
    <row r="9" spans="1:16" x14ac:dyDescent="0.15">
      <c r="I9" s="47"/>
      <c r="J9" s="47"/>
      <c r="K9" s="47"/>
      <c r="L9" s="47"/>
      <c r="M9" s="47"/>
      <c r="O9" s="46"/>
      <c r="P9" s="46"/>
    </row>
    <row r="10" spans="1:16" x14ac:dyDescent="0.15">
      <c r="D10" s="44"/>
      <c r="F10" s="36"/>
      <c r="G10" s="36"/>
    </row>
    <row r="11" spans="1:16" ht="16" x14ac:dyDescent="0.15">
      <c r="A11" s="45" t="s">
        <v>22</v>
      </c>
      <c r="D11" s="44"/>
      <c r="F11" s="36"/>
      <c r="G11" s="36"/>
    </row>
    <row r="12" spans="1:16" ht="16" x14ac:dyDescent="0.15">
      <c r="A12" s="45" t="s">
        <v>23</v>
      </c>
      <c r="D12" s="44"/>
      <c r="F12" s="36"/>
      <c r="G12" s="36"/>
    </row>
    <row r="13" spans="1:16" ht="14" thickBot="1" x14ac:dyDescent="0.2"/>
    <row r="14" spans="1:16" ht="20.25" customHeight="1" thickBot="1" x14ac:dyDescent="0.2">
      <c r="A14" s="37" t="s">
        <v>0</v>
      </c>
      <c r="B14" s="37" t="s">
        <v>67</v>
      </c>
      <c r="C14" s="37" t="s">
        <v>24</v>
      </c>
      <c r="D14" s="37" t="s">
        <v>25</v>
      </c>
      <c r="E14" s="12"/>
      <c r="F14" s="12"/>
      <c r="G14" s="12"/>
      <c r="H14" s="12"/>
      <c r="I14" s="12"/>
      <c r="J14" s="12"/>
    </row>
    <row r="15" spans="1:16" ht="14" x14ac:dyDescent="0.15">
      <c r="A15" s="194"/>
      <c r="B15" s="195"/>
      <c r="C15" s="195"/>
      <c r="D15" s="195"/>
      <c r="E15" s="34"/>
      <c r="F15" s="34"/>
      <c r="G15" s="34"/>
      <c r="H15" s="34"/>
      <c r="I15" s="34"/>
      <c r="J15" s="34"/>
    </row>
    <row r="16" spans="1:16" ht="14" x14ac:dyDescent="0.15">
      <c r="A16" s="194"/>
      <c r="B16" s="195"/>
      <c r="C16" s="196"/>
      <c r="D16" s="196"/>
      <c r="E16" s="3"/>
      <c r="F16" s="3"/>
      <c r="G16" s="3"/>
      <c r="H16" s="3"/>
      <c r="I16" s="3"/>
      <c r="J16" s="3"/>
    </row>
    <row r="17" spans="1:13" x14ac:dyDescent="0.15">
      <c r="A17" s="156"/>
      <c r="B17" s="157"/>
      <c r="C17" s="157"/>
      <c r="D17" s="158"/>
      <c r="E17" s="3"/>
      <c r="F17" s="3"/>
      <c r="G17" s="3"/>
      <c r="H17" s="3"/>
      <c r="I17" s="3"/>
      <c r="J17" s="3"/>
    </row>
    <row r="18" spans="1:13" x14ac:dyDescent="0.15">
      <c r="A18" s="191"/>
      <c r="B18" s="157"/>
      <c r="C18" s="197"/>
      <c r="D18" s="4"/>
      <c r="E18" s="3"/>
      <c r="F18" s="3"/>
      <c r="G18" s="3"/>
      <c r="H18" s="3"/>
      <c r="I18" s="3"/>
      <c r="J18" s="3"/>
    </row>
    <row r="19" spans="1:13" ht="14" x14ac:dyDescent="0.15">
      <c r="A19" s="191"/>
      <c r="B19" s="157"/>
      <c r="C19" s="196"/>
      <c r="D19" s="196"/>
      <c r="E19" s="3"/>
      <c r="F19" s="3"/>
      <c r="G19" s="3"/>
      <c r="H19" s="3"/>
      <c r="I19" s="3"/>
      <c r="J19" s="3"/>
    </row>
    <row r="20" spans="1:13" ht="14" x14ac:dyDescent="0.15">
      <c r="A20" s="191"/>
      <c r="B20" s="157"/>
      <c r="C20" s="196"/>
      <c r="D20" s="196"/>
      <c r="E20" s="3"/>
      <c r="F20" s="3"/>
      <c r="G20" s="3"/>
      <c r="H20" s="3"/>
      <c r="I20" s="3"/>
      <c r="J20" s="3"/>
    </row>
    <row r="21" spans="1:13" ht="14" x14ac:dyDescent="0.15">
      <c r="A21" s="191"/>
      <c r="B21" s="157"/>
      <c r="C21" s="196"/>
      <c r="D21" s="196"/>
      <c r="E21" s="3"/>
      <c r="F21" s="3"/>
      <c r="G21" s="3"/>
      <c r="H21" s="3"/>
      <c r="I21" s="3"/>
      <c r="J21" s="3"/>
      <c r="M21" s="18"/>
    </row>
    <row r="22" spans="1:13" x14ac:dyDescent="0.15">
      <c r="A22" s="156"/>
      <c r="B22" s="157"/>
      <c r="C22" s="158"/>
      <c r="D22" s="157"/>
      <c r="E22" s="3"/>
      <c r="F22" s="3"/>
      <c r="G22" s="3"/>
      <c r="H22" s="3"/>
      <c r="I22" s="3"/>
      <c r="J22" s="3"/>
    </row>
    <row r="23" spans="1:13" x14ac:dyDescent="0.15">
      <c r="A23" s="156"/>
      <c r="B23" s="157"/>
      <c r="C23" s="158"/>
      <c r="D23" s="157"/>
      <c r="E23" s="3"/>
      <c r="F23" s="3"/>
      <c r="G23" s="3"/>
      <c r="H23" s="3"/>
      <c r="I23" s="3"/>
      <c r="J23" s="3"/>
    </row>
    <row r="24" spans="1:13" x14ac:dyDescent="0.15">
      <c r="A24" s="156"/>
      <c r="B24" s="157"/>
      <c r="C24" s="158"/>
      <c r="D24" s="157"/>
      <c r="E24" s="3"/>
      <c r="F24" s="3"/>
      <c r="G24" s="3"/>
      <c r="H24" s="3"/>
      <c r="I24" s="3"/>
      <c r="J24" s="3"/>
    </row>
    <row r="25" spans="1:13" x14ac:dyDescent="0.15">
      <c r="A25" s="156"/>
      <c r="B25" s="157"/>
      <c r="C25" s="158"/>
      <c r="D25" s="157"/>
      <c r="E25" s="3"/>
      <c r="F25" s="3"/>
      <c r="G25" s="3"/>
      <c r="H25" s="3"/>
      <c r="I25" s="3"/>
      <c r="J25" s="3"/>
    </row>
    <row r="26" spans="1:13" x14ac:dyDescent="0.15">
      <c r="A26" s="156"/>
      <c r="B26" s="157"/>
      <c r="C26" s="158"/>
      <c r="D26" s="157"/>
      <c r="E26" s="3"/>
      <c r="F26" s="3"/>
      <c r="G26" s="3"/>
      <c r="H26" s="3"/>
      <c r="I26" s="3"/>
      <c r="J26" s="3"/>
    </row>
    <row r="27" spans="1:13" ht="14" thickBot="1" x14ac:dyDescent="0.2">
      <c r="A27" s="3"/>
      <c r="B27" s="3"/>
      <c r="D27" s="3"/>
      <c r="E27" s="3"/>
      <c r="F27" s="3"/>
      <c r="G27" s="3"/>
      <c r="H27" s="3"/>
      <c r="I27" s="3"/>
      <c r="J27" s="3"/>
    </row>
    <row r="28" spans="1:13" ht="12.75" customHeight="1" x14ac:dyDescent="0.15">
      <c r="A28" s="234" t="s">
        <v>70</v>
      </c>
      <c r="B28" s="235"/>
      <c r="C28" s="235"/>
      <c r="D28" s="236"/>
      <c r="E28" s="48"/>
      <c r="F28" s="48"/>
      <c r="J28" s="3"/>
    </row>
    <row r="29" spans="1:13" x14ac:dyDescent="0.15">
      <c r="A29" s="237"/>
      <c r="B29" s="238"/>
      <c r="C29" s="238"/>
      <c r="D29" s="239"/>
      <c r="E29" s="48"/>
      <c r="F29" s="48"/>
      <c r="G29" s="3"/>
      <c r="H29" s="3"/>
      <c r="I29" s="3"/>
      <c r="J29" s="3"/>
    </row>
    <row r="30" spans="1:13" x14ac:dyDescent="0.15">
      <c r="A30" s="237"/>
      <c r="B30" s="238"/>
      <c r="C30" s="238"/>
      <c r="D30" s="239"/>
      <c r="E30" s="48"/>
      <c r="F30" s="48"/>
      <c r="G30" s="3"/>
      <c r="H30" s="3"/>
      <c r="I30" s="3"/>
      <c r="J30" s="3"/>
    </row>
    <row r="31" spans="1:13" x14ac:dyDescent="0.15">
      <c r="A31" s="237"/>
      <c r="B31" s="238"/>
      <c r="C31" s="238"/>
      <c r="D31" s="239"/>
      <c r="E31" s="48"/>
      <c r="F31" s="48"/>
      <c r="G31" s="3"/>
      <c r="H31" s="3"/>
      <c r="I31" s="3"/>
      <c r="J31" s="3"/>
    </row>
    <row r="32" spans="1:13" x14ac:dyDescent="0.15">
      <c r="A32" s="237"/>
      <c r="B32" s="238"/>
      <c r="C32" s="238"/>
      <c r="D32" s="239"/>
      <c r="E32" s="3"/>
      <c r="F32" s="3"/>
      <c r="G32" s="3"/>
      <c r="H32" s="3"/>
      <c r="I32" s="3"/>
      <c r="J32" s="3"/>
    </row>
    <row r="33" spans="1:10" x14ac:dyDescent="0.15">
      <c r="A33" s="237"/>
      <c r="B33" s="238"/>
      <c r="C33" s="238"/>
      <c r="D33" s="239"/>
      <c r="E33" s="206"/>
      <c r="F33" s="48"/>
      <c r="G33" s="3"/>
      <c r="H33" s="3"/>
      <c r="I33" s="3"/>
      <c r="J33" s="3"/>
    </row>
    <row r="34" spans="1:10" x14ac:dyDescent="0.15">
      <c r="A34" s="237"/>
      <c r="B34" s="238"/>
      <c r="C34" s="238"/>
      <c r="D34" s="239"/>
      <c r="E34" s="3"/>
      <c r="F34" s="3"/>
      <c r="G34" s="3"/>
      <c r="H34" s="3"/>
      <c r="I34" s="3"/>
      <c r="J34" s="3"/>
    </row>
    <row r="35" spans="1:10" x14ac:dyDescent="0.15">
      <c r="A35" s="237"/>
      <c r="B35" s="238"/>
      <c r="C35" s="238"/>
      <c r="D35" s="239"/>
      <c r="E35" s="3"/>
      <c r="F35" s="3"/>
      <c r="G35" s="3"/>
      <c r="H35" s="3"/>
      <c r="I35" s="3"/>
      <c r="J35" s="3"/>
    </row>
    <row r="36" spans="1:10" x14ac:dyDescent="0.15">
      <c r="A36" s="237"/>
      <c r="B36" s="238"/>
      <c r="C36" s="238"/>
      <c r="D36" s="239"/>
      <c r="E36" s="3"/>
      <c r="F36" s="3"/>
      <c r="G36" s="3"/>
      <c r="H36" s="3"/>
      <c r="I36" s="3"/>
      <c r="J36" s="3"/>
    </row>
    <row r="37" spans="1:10" x14ac:dyDescent="0.15">
      <c r="A37" s="237"/>
      <c r="B37" s="238"/>
      <c r="C37" s="238"/>
      <c r="D37" s="239"/>
      <c r="E37" s="3"/>
      <c r="F37" s="3"/>
      <c r="G37" s="3"/>
      <c r="H37" s="3"/>
      <c r="I37" s="3"/>
      <c r="J37" s="3"/>
    </row>
    <row r="38" spans="1:10" ht="15" customHeight="1" thickBot="1" x14ac:dyDescent="0.2">
      <c r="A38" s="240"/>
      <c r="B38" s="241"/>
      <c r="C38" s="241"/>
      <c r="D38" s="242"/>
      <c r="E38" s="3"/>
      <c r="F38" s="3"/>
      <c r="G38" s="3"/>
      <c r="H38" s="3"/>
      <c r="I38" s="3"/>
      <c r="J38" s="3"/>
    </row>
    <row r="39" spans="1:10" ht="14" x14ac:dyDescent="0.15">
      <c r="A39" s="207"/>
      <c r="B39" s="207"/>
      <c r="C39" s="207"/>
      <c r="D39" s="207"/>
      <c r="E39" s="3"/>
      <c r="F39" s="3"/>
      <c r="G39" s="3"/>
      <c r="H39" s="3"/>
      <c r="I39" s="3"/>
      <c r="J39" s="3"/>
    </row>
    <row r="40" spans="1:10" ht="14" x14ac:dyDescent="0.15">
      <c r="A40" s="207"/>
      <c r="B40" s="207"/>
      <c r="C40" s="207"/>
      <c r="D40" s="207"/>
      <c r="E40" s="3"/>
      <c r="F40" s="3"/>
      <c r="G40" s="3"/>
      <c r="H40" s="3"/>
      <c r="I40" s="3"/>
      <c r="J40" s="3"/>
    </row>
    <row r="41" spans="1:10" ht="14" x14ac:dyDescent="0.15">
      <c r="A41" s="207"/>
      <c r="B41" s="207"/>
      <c r="C41" s="207"/>
      <c r="D41" s="207"/>
      <c r="E41" s="3"/>
      <c r="F41" s="3"/>
      <c r="G41" s="3"/>
      <c r="H41" s="3"/>
      <c r="I41" s="3"/>
      <c r="J41" s="3"/>
    </row>
    <row r="42" spans="1:10" ht="14" x14ac:dyDescent="0.15">
      <c r="A42" s="207"/>
      <c r="B42" s="207"/>
      <c r="C42" s="207"/>
      <c r="D42" s="207"/>
      <c r="E42" s="3"/>
      <c r="F42" s="3"/>
      <c r="G42" s="3"/>
      <c r="H42" s="3"/>
      <c r="I42" s="3"/>
      <c r="J42" s="3"/>
    </row>
    <row r="43" spans="1:10" ht="14" x14ac:dyDescent="0.15">
      <c r="A43" s="208"/>
      <c r="B43" s="208"/>
      <c r="C43" s="208"/>
      <c r="D43" s="208"/>
      <c r="E43" s="3"/>
      <c r="F43" s="3"/>
      <c r="G43" s="3"/>
      <c r="H43" s="3"/>
      <c r="I43" s="3"/>
      <c r="J43" s="3"/>
    </row>
    <row r="44" spans="1:10" x14ac:dyDescent="0.15">
      <c r="A44" s="3"/>
      <c r="B44" s="3"/>
      <c r="D44" s="3"/>
      <c r="E44" s="3"/>
      <c r="F44" s="3"/>
      <c r="G44" s="3"/>
      <c r="H44" s="3"/>
      <c r="I44" s="3"/>
      <c r="J44" s="3"/>
    </row>
    <row r="45" spans="1:10" x14ac:dyDescent="0.15">
      <c r="A45" s="3"/>
      <c r="B45" s="3"/>
      <c r="D45" s="3"/>
      <c r="E45" s="3"/>
      <c r="F45" s="3"/>
      <c r="G45" s="3"/>
      <c r="H45" s="3"/>
      <c r="I45" s="3"/>
      <c r="J45" s="3"/>
    </row>
    <row r="46" spans="1:10" x14ac:dyDescent="0.15">
      <c r="A46" s="3"/>
      <c r="B46" s="3"/>
      <c r="D46" s="3"/>
      <c r="E46" s="3"/>
      <c r="F46" s="3"/>
      <c r="G46" s="3"/>
      <c r="H46" s="3"/>
      <c r="I46" s="3"/>
      <c r="J46" s="3"/>
    </row>
    <row r="47" spans="1:10" x14ac:dyDescent="0.15">
      <c r="A47" s="3"/>
      <c r="B47" s="3"/>
      <c r="D47" s="3"/>
      <c r="E47" s="3"/>
      <c r="F47" s="3"/>
      <c r="G47" s="3"/>
      <c r="H47" s="3"/>
      <c r="I47" s="3"/>
      <c r="J47" s="3"/>
    </row>
    <row r="48" spans="1:10" x14ac:dyDescent="0.15">
      <c r="A48" s="3"/>
      <c r="B48" s="3"/>
      <c r="D48" s="3"/>
      <c r="E48" s="3"/>
      <c r="F48" s="3"/>
      <c r="G48" s="3"/>
      <c r="H48" s="3"/>
      <c r="I48" s="3"/>
      <c r="J48" s="3"/>
    </row>
    <row r="49" spans="1:10" x14ac:dyDescent="0.15">
      <c r="A49" s="3"/>
      <c r="B49" s="3"/>
      <c r="D49" s="3"/>
      <c r="E49" s="3"/>
      <c r="F49" s="3"/>
      <c r="G49" s="3"/>
      <c r="H49" s="3"/>
      <c r="I49" s="3"/>
      <c r="J49" s="3"/>
    </row>
    <row r="50" spans="1:10" x14ac:dyDescent="0.15">
      <c r="A50" s="3"/>
      <c r="B50" s="3"/>
      <c r="D50" s="3"/>
      <c r="E50" s="3"/>
      <c r="F50" s="3"/>
      <c r="G50" s="3"/>
      <c r="H50" s="3"/>
      <c r="I50" s="3"/>
      <c r="J50" s="3"/>
    </row>
    <row r="51" spans="1:10" x14ac:dyDescent="0.15">
      <c r="A51" s="3"/>
      <c r="B51" s="3"/>
      <c r="D51" s="3"/>
      <c r="E51" s="3"/>
      <c r="F51" s="3"/>
      <c r="G51" s="3"/>
      <c r="H51" s="3"/>
      <c r="I51" s="3"/>
      <c r="J51" s="3"/>
    </row>
    <row r="52" spans="1:10" x14ac:dyDescent="0.15">
      <c r="A52" s="3"/>
      <c r="B52" s="3"/>
      <c r="D52" s="3"/>
      <c r="E52" s="3"/>
      <c r="F52" s="3"/>
      <c r="G52" s="3"/>
      <c r="H52" s="3"/>
      <c r="I52" s="3"/>
      <c r="J52" s="3"/>
    </row>
    <row r="53" spans="1:10" x14ac:dyDescent="0.15">
      <c r="A53" s="3"/>
      <c r="B53" s="3"/>
      <c r="D53" s="3"/>
      <c r="E53" s="3"/>
      <c r="F53" s="3"/>
      <c r="G53" s="3"/>
      <c r="H53" s="3"/>
      <c r="I53" s="3"/>
      <c r="J53" s="3"/>
    </row>
    <row r="54" spans="1:10" x14ac:dyDescent="0.15">
      <c r="A54" s="3"/>
      <c r="B54" s="3"/>
      <c r="D54" s="3"/>
      <c r="E54" s="3"/>
      <c r="F54" s="3"/>
      <c r="G54" s="3"/>
      <c r="H54" s="3"/>
      <c r="I54" s="3"/>
      <c r="J54" s="3"/>
    </row>
    <row r="55" spans="1:10" x14ac:dyDescent="0.15">
      <c r="A55" s="18"/>
      <c r="B55" s="3"/>
      <c r="D55" s="3"/>
      <c r="E55" s="3"/>
      <c r="F55" s="3"/>
      <c r="G55" s="3"/>
      <c r="H55" s="3"/>
      <c r="I55" s="3"/>
      <c r="J55" s="18"/>
    </row>
    <row r="56" spans="1:10" x14ac:dyDescent="0.15">
      <c r="A56" s="18"/>
      <c r="B56" s="3"/>
      <c r="D56" s="3"/>
      <c r="E56" s="3"/>
      <c r="F56" s="3"/>
      <c r="G56" s="3"/>
      <c r="H56" s="3"/>
      <c r="I56" s="3"/>
      <c r="J56" s="18"/>
    </row>
    <row r="57" spans="1:10" x14ac:dyDescent="0.15">
      <c r="A57" s="18"/>
      <c r="B57" s="3"/>
      <c r="D57" s="3"/>
      <c r="E57" s="3"/>
      <c r="F57" s="3"/>
      <c r="G57" s="3"/>
      <c r="H57" s="3"/>
      <c r="I57" s="3"/>
      <c r="J57" s="18"/>
    </row>
    <row r="58" spans="1:10" x14ac:dyDescent="0.15">
      <c r="A58" s="18"/>
      <c r="B58" s="3"/>
      <c r="D58" s="3"/>
      <c r="E58" s="3"/>
      <c r="F58" s="3"/>
      <c r="G58" s="3"/>
      <c r="H58" s="3"/>
      <c r="I58" s="3"/>
      <c r="J58" s="18"/>
    </row>
    <row r="59" spans="1:10" x14ac:dyDescent="0.15">
      <c r="A59" s="18"/>
      <c r="B59" s="3"/>
      <c r="D59" s="3"/>
      <c r="E59" s="3"/>
      <c r="F59" s="3"/>
      <c r="G59" s="3"/>
      <c r="H59" s="3"/>
      <c r="I59" s="3"/>
      <c r="J59" s="18"/>
    </row>
    <row r="60" spans="1:10" x14ac:dyDescent="0.15">
      <c r="A60" s="18"/>
      <c r="B60" s="3"/>
      <c r="D60" s="3"/>
      <c r="E60" s="3"/>
      <c r="F60" s="3"/>
      <c r="G60" s="3"/>
      <c r="H60" s="3"/>
      <c r="I60" s="3"/>
      <c r="J60" s="18"/>
    </row>
    <row r="61" spans="1:10" x14ac:dyDescent="0.15">
      <c r="B61" s="6"/>
      <c r="C61" s="7"/>
      <c r="D61" s="3"/>
    </row>
    <row r="62" spans="1:10" x14ac:dyDescent="0.15">
      <c r="B62" s="6"/>
      <c r="C62" s="7"/>
      <c r="D62" s="3"/>
    </row>
    <row r="63" spans="1:10" x14ac:dyDescent="0.15">
      <c r="B63" s="8"/>
      <c r="C63" s="7"/>
      <c r="D63" s="3"/>
    </row>
    <row r="64" spans="1:10" x14ac:dyDescent="0.15">
      <c r="B64" s="6"/>
      <c r="C64" s="7"/>
      <c r="D64" s="3"/>
    </row>
    <row r="65" spans="2:4" x14ac:dyDescent="0.15">
      <c r="B65" s="6"/>
      <c r="C65" s="7"/>
      <c r="D65" s="3"/>
    </row>
    <row r="66" spans="2:4" x14ac:dyDescent="0.15">
      <c r="B66" s="6"/>
      <c r="C66" s="7"/>
      <c r="D66" s="3"/>
    </row>
    <row r="67" spans="2:4" x14ac:dyDescent="0.15">
      <c r="B67" s="6"/>
      <c r="C67" s="7"/>
      <c r="D67" s="3"/>
    </row>
    <row r="68" spans="2:4" x14ac:dyDescent="0.15">
      <c r="B68" s="6"/>
      <c r="C68" s="7"/>
      <c r="D68" s="3"/>
    </row>
    <row r="69" spans="2:4" x14ac:dyDescent="0.15">
      <c r="B69" s="6"/>
      <c r="C69" s="7"/>
      <c r="D69" s="3"/>
    </row>
    <row r="70" spans="2:4" x14ac:dyDescent="0.15">
      <c r="B70" s="6"/>
      <c r="C70" s="7"/>
      <c r="D70" s="3"/>
    </row>
    <row r="71" spans="2:4" x14ac:dyDescent="0.15">
      <c r="B71" s="6"/>
      <c r="C71" s="7"/>
      <c r="D71" s="3"/>
    </row>
    <row r="72" spans="2:4" x14ac:dyDescent="0.15">
      <c r="B72" s="6"/>
      <c r="C72" s="7"/>
      <c r="D72" s="3"/>
    </row>
    <row r="73" spans="2:4" x14ac:dyDescent="0.15">
      <c r="B73" s="9"/>
      <c r="C73" s="10"/>
      <c r="D73" s="3"/>
    </row>
    <row r="74" spans="2:4" x14ac:dyDescent="0.15">
      <c r="B74" s="9"/>
      <c r="C74" s="10"/>
      <c r="D74" s="3"/>
    </row>
    <row r="75" spans="2:4" x14ac:dyDescent="0.15">
      <c r="B75" s="6"/>
      <c r="C75" s="7"/>
      <c r="D75" s="3"/>
    </row>
    <row r="76" spans="2:4" x14ac:dyDescent="0.15">
      <c r="B76" s="6"/>
      <c r="C76" s="7"/>
      <c r="D76" s="3"/>
    </row>
    <row r="77" spans="2:4" x14ac:dyDescent="0.15">
      <c r="B77" s="6"/>
      <c r="C77" s="7"/>
      <c r="D77" s="3"/>
    </row>
    <row r="78" spans="2:4" x14ac:dyDescent="0.15">
      <c r="B78" s="6"/>
      <c r="C78" s="7"/>
      <c r="D78" s="3"/>
    </row>
    <row r="79" spans="2:4" x14ac:dyDescent="0.15">
      <c r="B79" s="8"/>
      <c r="C79" s="10"/>
      <c r="D79" s="3"/>
    </row>
    <row r="80" spans="2:4" x14ac:dyDescent="0.15">
      <c r="B80" s="9"/>
      <c r="C80" s="10"/>
      <c r="D80" s="3"/>
    </row>
    <row r="81" spans="2:7" x14ac:dyDescent="0.15">
      <c r="B81" s="9"/>
      <c r="C81" s="10"/>
      <c r="D81" s="3"/>
    </row>
    <row r="82" spans="2:7" x14ac:dyDescent="0.15">
      <c r="B82" s="9"/>
      <c r="C82" s="10"/>
      <c r="D82" s="3"/>
    </row>
    <row r="83" spans="2:7" x14ac:dyDescent="0.15">
      <c r="B83" s="9"/>
      <c r="C83" s="10"/>
      <c r="D83" s="3"/>
    </row>
    <row r="84" spans="2:7" x14ac:dyDescent="0.15">
      <c r="B84" s="6"/>
      <c r="C84" s="7"/>
      <c r="D84" s="3"/>
    </row>
    <row r="85" spans="2:7" x14ac:dyDescent="0.15">
      <c r="B85" s="6"/>
      <c r="C85" s="7"/>
      <c r="D85" s="3"/>
    </row>
    <row r="86" spans="2:7" x14ac:dyDescent="0.15">
      <c r="B86" s="6"/>
      <c r="C86" s="7"/>
      <c r="D86" s="3"/>
    </row>
    <row r="87" spans="2:7" x14ac:dyDescent="0.15">
      <c r="B87" s="9"/>
      <c r="C87" s="10"/>
      <c r="D87" s="3"/>
    </row>
    <row r="88" spans="2:7" x14ac:dyDescent="0.15">
      <c r="B88" s="9"/>
      <c r="C88" s="10"/>
      <c r="D88" s="3"/>
    </row>
    <row r="89" spans="2:7" x14ac:dyDescent="0.15">
      <c r="B89" s="9"/>
      <c r="C89" s="10"/>
      <c r="D89" s="3"/>
    </row>
    <row r="90" spans="2:7" x14ac:dyDescent="0.15">
      <c r="B90" s="9"/>
      <c r="C90" s="10"/>
      <c r="D90" s="3"/>
    </row>
    <row r="91" spans="2:7" x14ac:dyDescent="0.15">
      <c r="B91" s="9"/>
      <c r="C91" s="10"/>
      <c r="D91" s="3"/>
    </row>
    <row r="92" spans="2:7" x14ac:dyDescent="0.15">
      <c r="B92" s="9"/>
      <c r="C92" s="10"/>
      <c r="D92" s="3"/>
      <c r="E92" s="3"/>
      <c r="G92" s="3"/>
    </row>
    <row r="93" spans="2:7" x14ac:dyDescent="0.15">
      <c r="B93" s="9"/>
      <c r="C93" s="10"/>
      <c r="D93" s="3"/>
    </row>
    <row r="94" spans="2:7" x14ac:dyDescent="0.15">
      <c r="B94" s="9"/>
      <c r="C94" s="10"/>
      <c r="D94" s="3"/>
    </row>
    <row r="95" spans="2:7" x14ac:dyDescent="0.15">
      <c r="B95" s="9"/>
      <c r="C95" s="10"/>
      <c r="D95" s="3"/>
    </row>
    <row r="96" spans="2:7" x14ac:dyDescent="0.15">
      <c r="B96" s="11"/>
      <c r="C96" s="10"/>
      <c r="D96" s="3"/>
    </row>
    <row r="97" spans="1:4" x14ac:dyDescent="0.15">
      <c r="B97" s="9"/>
      <c r="C97" s="10"/>
      <c r="D97" s="3"/>
    </row>
    <row r="98" spans="1:4" x14ac:dyDescent="0.15">
      <c r="B98" s="8"/>
      <c r="C98" s="10"/>
      <c r="D98" s="3"/>
    </row>
    <row r="99" spans="1:4" x14ac:dyDescent="0.15">
      <c r="B99" s="9"/>
      <c r="C99" s="10"/>
      <c r="D99" s="3"/>
    </row>
    <row r="100" spans="1:4" x14ac:dyDescent="0.15">
      <c r="B100" s="8"/>
      <c r="C100" s="7"/>
      <c r="D100" s="3"/>
    </row>
    <row r="101" spans="1:4" x14ac:dyDescent="0.15">
      <c r="B101" s="6"/>
      <c r="C101" s="7"/>
      <c r="D101" s="3"/>
    </row>
    <row r="102" spans="1:4" ht="16" x14ac:dyDescent="0.2">
      <c r="A102" s="5"/>
      <c r="B102" s="5"/>
      <c r="C102" s="5"/>
      <c r="D102" s="5"/>
    </row>
    <row r="103" spans="1:4" x14ac:dyDescent="0.15">
      <c r="B103" s="6"/>
      <c r="C103" s="7"/>
      <c r="D103" s="3"/>
    </row>
    <row r="104" spans="1:4" x14ac:dyDescent="0.15">
      <c r="B104" s="9"/>
      <c r="C104" s="10"/>
      <c r="D104" s="3"/>
    </row>
    <row r="105" spans="1:4" x14ac:dyDescent="0.15">
      <c r="B105" s="9"/>
      <c r="C105" s="10"/>
      <c r="D105" s="3"/>
    </row>
    <row r="106" spans="1:4" x14ac:dyDescent="0.15">
      <c r="B106" s="9"/>
      <c r="C106" s="10"/>
      <c r="D106" s="3"/>
    </row>
    <row r="107" spans="1:4" x14ac:dyDescent="0.15">
      <c r="B107" s="9"/>
      <c r="C107" s="10"/>
      <c r="D107" s="3"/>
    </row>
    <row r="108" spans="1:4" x14ac:dyDescent="0.15">
      <c r="B108" s="9"/>
      <c r="C108" s="10"/>
      <c r="D108" s="3"/>
    </row>
    <row r="109" spans="1:4" x14ac:dyDescent="0.15">
      <c r="B109" s="9"/>
      <c r="C109" s="10"/>
      <c r="D109" s="3"/>
    </row>
    <row r="110" spans="1:4" x14ac:dyDescent="0.15">
      <c r="B110" s="9"/>
      <c r="C110" s="10"/>
      <c r="D110" s="3"/>
    </row>
    <row r="111" spans="1:4" x14ac:dyDescent="0.15">
      <c r="B111" s="9"/>
      <c r="C111" s="10"/>
      <c r="D111" s="3"/>
    </row>
    <row r="112" spans="1:4" x14ac:dyDescent="0.15">
      <c r="B112" s="9"/>
      <c r="C112" s="10"/>
      <c r="D112" s="3"/>
    </row>
    <row r="113" spans="2:4" x14ac:dyDescent="0.15">
      <c r="B113" s="9"/>
      <c r="C113" s="10"/>
      <c r="D113" s="3"/>
    </row>
    <row r="114" spans="2:4" ht="12.75" customHeight="1" x14ac:dyDescent="0.15">
      <c r="B114" s="8"/>
      <c r="C114" s="10"/>
      <c r="D114" s="3"/>
    </row>
    <row r="115" spans="2:4" x14ac:dyDescent="0.15">
      <c r="B115" s="8"/>
      <c r="C115" s="10"/>
      <c r="D115" s="3"/>
    </row>
    <row r="116" spans="2:4" x14ac:dyDescent="0.15">
      <c r="B116" s="8"/>
      <c r="C116" s="10"/>
      <c r="D116" s="3"/>
    </row>
    <row r="117" spans="2:4" x14ac:dyDescent="0.15">
      <c r="B117" s="9"/>
      <c r="C117" s="10"/>
      <c r="D117" s="3"/>
    </row>
    <row r="118" spans="2:4" x14ac:dyDescent="0.15">
      <c r="B118" s="8"/>
      <c r="C118" s="7"/>
      <c r="D118" s="3"/>
    </row>
    <row r="119" spans="2:4" x14ac:dyDescent="0.15">
      <c r="B119" s="6"/>
      <c r="C119" s="7"/>
      <c r="D119" s="3"/>
    </row>
    <row r="120" spans="2:4" x14ac:dyDescent="0.15">
      <c r="B120" s="6"/>
      <c r="C120" s="7"/>
      <c r="D120" s="3"/>
    </row>
    <row r="121" spans="2:4" x14ac:dyDescent="0.15">
      <c r="B121" s="6"/>
      <c r="C121" s="7"/>
      <c r="D121" s="3"/>
    </row>
    <row r="122" spans="2:4" x14ac:dyDescent="0.15">
      <c r="B122" s="6"/>
      <c r="C122" s="7"/>
      <c r="D122" s="3"/>
    </row>
    <row r="123" spans="2:4" x14ac:dyDescent="0.15">
      <c r="B123" s="8"/>
      <c r="C123" s="10"/>
      <c r="D123" s="3"/>
    </row>
    <row r="124" spans="2:4" x14ac:dyDescent="0.15">
      <c r="B124" s="6"/>
      <c r="C124" s="7"/>
      <c r="D124" s="3"/>
    </row>
    <row r="125" spans="2:4" x14ac:dyDescent="0.15">
      <c r="B125" s="11"/>
      <c r="C125" s="7"/>
      <c r="D125" s="3"/>
    </row>
    <row r="126" spans="2:4" x14ac:dyDescent="0.15">
      <c r="B126" s="6"/>
      <c r="C126" s="7"/>
      <c r="D126" s="3"/>
    </row>
    <row r="127" spans="2:4" x14ac:dyDescent="0.15">
      <c r="B127" s="6"/>
      <c r="C127" s="7"/>
      <c r="D127" s="3"/>
    </row>
    <row r="128" spans="2:4" x14ac:dyDescent="0.15">
      <c r="B128" s="6"/>
      <c r="C128" s="7"/>
      <c r="D128" s="3"/>
    </row>
    <row r="129" spans="2:4" x14ac:dyDescent="0.15">
      <c r="B129" s="6"/>
      <c r="C129" s="7"/>
      <c r="D129" s="3"/>
    </row>
    <row r="130" spans="2:4" x14ac:dyDescent="0.15">
      <c r="B130" s="6"/>
      <c r="C130" s="7"/>
      <c r="D130" s="3"/>
    </row>
    <row r="131" spans="2:4" x14ac:dyDescent="0.15">
      <c r="B131" s="6"/>
      <c r="C131" s="7"/>
      <c r="D131" s="3"/>
    </row>
    <row r="132" spans="2:4" x14ac:dyDescent="0.15">
      <c r="B132" s="8"/>
      <c r="C132" s="7"/>
      <c r="D132" s="3"/>
    </row>
    <row r="133" spans="2:4" x14ac:dyDescent="0.15">
      <c r="B133" s="8"/>
      <c r="C133" s="7"/>
      <c r="D133" s="3"/>
    </row>
    <row r="134" spans="2:4" x14ac:dyDescent="0.15">
      <c r="B134" s="6"/>
      <c r="C134" s="7"/>
      <c r="D134" s="3"/>
    </row>
    <row r="135" spans="2:4" x14ac:dyDescent="0.15">
      <c r="B135" s="6"/>
      <c r="C135" s="7"/>
      <c r="D135" s="3"/>
    </row>
    <row r="136" spans="2:4" x14ac:dyDescent="0.15">
      <c r="B136" s="6"/>
      <c r="C136" s="7"/>
      <c r="D136" s="3"/>
    </row>
    <row r="137" spans="2:4" x14ac:dyDescent="0.15">
      <c r="B137" s="6"/>
      <c r="C137" s="7"/>
      <c r="D137" s="3"/>
    </row>
    <row r="138" spans="2:4" x14ac:dyDescent="0.15">
      <c r="B138" s="9"/>
      <c r="C138" s="10"/>
      <c r="D138" s="3"/>
    </row>
    <row r="139" spans="2:4" x14ac:dyDescent="0.15">
      <c r="B139" s="9"/>
      <c r="C139" s="10"/>
      <c r="D139" s="3"/>
    </row>
    <row r="140" spans="2:4" x14ac:dyDescent="0.15">
      <c r="B140" s="9"/>
      <c r="C140" s="10"/>
      <c r="D140" s="3"/>
    </row>
    <row r="141" spans="2:4" x14ac:dyDescent="0.15">
      <c r="B141" s="9"/>
      <c r="C141" s="10"/>
      <c r="D141" s="3"/>
    </row>
    <row r="142" spans="2:4" x14ac:dyDescent="0.15">
      <c r="B142" s="9"/>
      <c r="C142" s="10"/>
      <c r="D142" s="3"/>
    </row>
    <row r="143" spans="2:4" x14ac:dyDescent="0.15">
      <c r="B143" s="8"/>
      <c r="C143" s="10"/>
      <c r="D143" s="3"/>
    </row>
    <row r="144" spans="2:4" x14ac:dyDescent="0.15">
      <c r="B144" s="8"/>
      <c r="C144" s="10"/>
      <c r="D144" s="3"/>
    </row>
    <row r="145" spans="1:4" x14ac:dyDescent="0.15">
      <c r="B145" s="8"/>
      <c r="C145" s="10"/>
      <c r="D145" s="3"/>
    </row>
    <row r="146" spans="1:4" x14ac:dyDescent="0.15">
      <c r="B146" s="8"/>
      <c r="C146" s="10"/>
      <c r="D146" s="3"/>
    </row>
    <row r="147" spans="1:4" x14ac:dyDescent="0.15">
      <c r="B147" s="9"/>
      <c r="C147" s="10"/>
      <c r="D147" s="3"/>
    </row>
    <row r="148" spans="1:4" x14ac:dyDescent="0.15">
      <c r="B148" s="9"/>
      <c r="C148" s="10"/>
      <c r="D148" s="3"/>
    </row>
    <row r="149" spans="1:4" x14ac:dyDescent="0.15">
      <c r="B149" s="9"/>
      <c r="C149" s="10"/>
      <c r="D149" s="3"/>
    </row>
    <row r="150" spans="1:4" x14ac:dyDescent="0.15">
      <c r="B150" s="9"/>
      <c r="C150" s="10"/>
      <c r="D150" s="3"/>
    </row>
    <row r="151" spans="1:4" x14ac:dyDescent="0.15">
      <c r="B151" s="9"/>
      <c r="C151" s="10"/>
      <c r="D151" s="3"/>
    </row>
    <row r="152" spans="1:4" x14ac:dyDescent="0.15">
      <c r="B152" s="9"/>
      <c r="C152" s="10"/>
      <c r="D152" s="3"/>
    </row>
    <row r="153" spans="1:4" x14ac:dyDescent="0.15">
      <c r="B153" s="6"/>
      <c r="C153" s="7"/>
      <c r="D153" s="3"/>
    </row>
    <row r="154" spans="1:4" x14ac:dyDescent="0.15">
      <c r="B154" s="6"/>
      <c r="C154" s="7"/>
      <c r="D154" s="3"/>
    </row>
    <row r="155" spans="1:4" x14ac:dyDescent="0.15">
      <c r="B155" s="6"/>
      <c r="C155" s="7"/>
      <c r="D155" s="3"/>
    </row>
    <row r="156" spans="1:4" x14ac:dyDescent="0.15">
      <c r="B156" s="6"/>
      <c r="C156" s="7"/>
      <c r="D156" s="3"/>
    </row>
    <row r="157" spans="1:4" x14ac:dyDescent="0.15">
      <c r="B157" s="6"/>
      <c r="C157" s="7"/>
      <c r="D157" s="3"/>
    </row>
    <row r="158" spans="1:4" ht="16" x14ac:dyDescent="0.2">
      <c r="A158" s="5"/>
      <c r="B158" s="5"/>
      <c r="C158" s="5"/>
      <c r="D158" s="5"/>
    </row>
    <row r="159" spans="1:4" x14ac:dyDescent="0.15">
      <c r="B159" s="8"/>
      <c r="C159" s="7"/>
      <c r="D159" s="3"/>
    </row>
    <row r="160" spans="1:4" x14ac:dyDescent="0.15">
      <c r="B160" s="6"/>
      <c r="C160" s="7"/>
      <c r="D160" s="3"/>
    </row>
    <row r="161" spans="2:4" x14ac:dyDescent="0.15">
      <c r="B161" s="6"/>
      <c r="C161" s="7"/>
      <c r="D161" s="3"/>
    </row>
    <row r="162" spans="2:4" x14ac:dyDescent="0.15">
      <c r="B162" s="6"/>
      <c r="C162" s="7"/>
      <c r="D162" s="3"/>
    </row>
    <row r="163" spans="2:4" x14ac:dyDescent="0.15">
      <c r="B163" s="6"/>
      <c r="C163" s="7"/>
      <c r="D163" s="3"/>
    </row>
    <row r="164" spans="2:4" x14ac:dyDescent="0.15">
      <c r="B164" s="9"/>
      <c r="C164" s="10"/>
      <c r="D164" s="3"/>
    </row>
    <row r="165" spans="2:4" x14ac:dyDescent="0.15">
      <c r="B165" s="9"/>
      <c r="C165" s="10"/>
      <c r="D165" s="3"/>
    </row>
    <row r="166" spans="2:4" x14ac:dyDescent="0.15">
      <c r="B166" s="9"/>
      <c r="C166" s="10"/>
      <c r="D166" s="3"/>
    </row>
    <row r="167" spans="2:4" x14ac:dyDescent="0.15">
      <c r="B167" s="9"/>
      <c r="C167" s="10"/>
      <c r="D167" s="3"/>
    </row>
    <row r="168" spans="2:4" x14ac:dyDescent="0.15">
      <c r="B168" s="9"/>
      <c r="C168" s="10"/>
      <c r="D168" s="3"/>
    </row>
    <row r="169" spans="2:4" ht="13.5" customHeight="1" x14ac:dyDescent="0.15">
      <c r="B169" s="9"/>
      <c r="C169" s="10"/>
      <c r="D169" s="3"/>
    </row>
    <row r="170" spans="2:4" x14ac:dyDescent="0.15">
      <c r="B170" s="9"/>
      <c r="C170" s="10"/>
      <c r="D170" s="3"/>
    </row>
    <row r="171" spans="2:4" x14ac:dyDescent="0.15">
      <c r="B171" s="9"/>
      <c r="C171" s="10"/>
      <c r="D171" s="3"/>
    </row>
    <row r="172" spans="2:4" x14ac:dyDescent="0.15">
      <c r="B172" s="9"/>
      <c r="C172" s="10"/>
      <c r="D172" s="3"/>
    </row>
    <row r="173" spans="2:4" x14ac:dyDescent="0.15">
      <c r="B173" s="9"/>
      <c r="C173" s="10"/>
      <c r="D173" s="3"/>
    </row>
    <row r="174" spans="2:4" x14ac:dyDescent="0.15">
      <c r="B174" s="9"/>
      <c r="C174" s="10"/>
      <c r="D174" s="3"/>
    </row>
    <row r="175" spans="2:4" x14ac:dyDescent="0.15">
      <c r="B175" s="9"/>
      <c r="C175" s="10"/>
      <c r="D175" s="3"/>
    </row>
    <row r="176" spans="2:4" x14ac:dyDescent="0.15">
      <c r="B176" s="9"/>
      <c r="C176" s="10"/>
      <c r="D176" s="3"/>
    </row>
    <row r="177" spans="2:4" x14ac:dyDescent="0.15">
      <c r="B177" s="9"/>
      <c r="C177" s="10"/>
      <c r="D177" s="3"/>
    </row>
    <row r="178" spans="2:4" x14ac:dyDescent="0.15">
      <c r="B178" s="9"/>
      <c r="C178" s="10"/>
      <c r="D178" s="3"/>
    </row>
    <row r="179" spans="2:4" x14ac:dyDescent="0.15">
      <c r="B179" s="9"/>
      <c r="C179" s="10"/>
      <c r="D179" s="3"/>
    </row>
    <row r="180" spans="2:4" x14ac:dyDescent="0.15">
      <c r="B180" s="9"/>
      <c r="C180" s="10"/>
      <c r="D180" s="3"/>
    </row>
    <row r="181" spans="2:4" x14ac:dyDescent="0.15">
      <c r="B181" s="6"/>
      <c r="C181" s="7"/>
      <c r="D181" s="3"/>
    </row>
    <row r="182" spans="2:4" x14ac:dyDescent="0.15">
      <c r="B182" s="6"/>
      <c r="C182" s="7"/>
      <c r="D182" s="3"/>
    </row>
    <row r="183" spans="2:4" x14ac:dyDescent="0.15">
      <c r="B183" s="9"/>
      <c r="C183" s="10"/>
      <c r="D183" s="3"/>
    </row>
    <row r="184" spans="2:4" x14ac:dyDescent="0.15">
      <c r="B184" s="9"/>
      <c r="C184" s="10"/>
      <c r="D184" s="3"/>
    </row>
    <row r="185" spans="2:4" x14ac:dyDescent="0.15">
      <c r="B185" s="9"/>
      <c r="C185" s="10"/>
      <c r="D185" s="3"/>
    </row>
    <row r="186" spans="2:4" x14ac:dyDescent="0.15">
      <c r="B186" s="9"/>
      <c r="C186" s="10"/>
      <c r="D186" s="3"/>
    </row>
    <row r="187" spans="2:4" x14ac:dyDescent="0.15">
      <c r="B187" s="9"/>
      <c r="C187" s="10"/>
      <c r="D187" s="3"/>
    </row>
    <row r="188" spans="2:4" x14ac:dyDescent="0.15">
      <c r="B188" s="9"/>
      <c r="C188" s="10"/>
      <c r="D188" s="3"/>
    </row>
    <row r="189" spans="2:4" x14ac:dyDescent="0.15">
      <c r="B189" s="9"/>
      <c r="C189" s="10"/>
      <c r="D189" s="3"/>
    </row>
    <row r="190" spans="2:4" x14ac:dyDescent="0.15">
      <c r="B190" s="9"/>
      <c r="C190" s="10"/>
      <c r="D190" s="3"/>
    </row>
    <row r="191" spans="2:4" x14ac:dyDescent="0.15">
      <c r="B191" s="9"/>
      <c r="C191" s="10"/>
      <c r="D191" s="3"/>
    </row>
    <row r="192" spans="2:4" x14ac:dyDescent="0.15">
      <c r="B192" s="9"/>
      <c r="C192" s="10"/>
      <c r="D192" s="3"/>
    </row>
    <row r="193" spans="2:4" x14ac:dyDescent="0.15">
      <c r="B193" s="9"/>
      <c r="C193" s="10"/>
      <c r="D193" s="3"/>
    </row>
    <row r="194" spans="2:4" x14ac:dyDescent="0.15">
      <c r="B194" s="9"/>
      <c r="C194" s="10"/>
      <c r="D194" s="3"/>
    </row>
    <row r="195" spans="2:4" x14ac:dyDescent="0.15">
      <c r="B195" s="9"/>
      <c r="C195" s="10"/>
      <c r="D195" s="3"/>
    </row>
    <row r="196" spans="2:4" x14ac:dyDescent="0.15">
      <c r="B196" s="9"/>
      <c r="C196" s="10"/>
      <c r="D196" s="3"/>
    </row>
    <row r="197" spans="2:4" x14ac:dyDescent="0.15">
      <c r="B197" s="9"/>
      <c r="C197" s="10"/>
      <c r="D197" s="3"/>
    </row>
    <row r="198" spans="2:4" x14ac:dyDescent="0.15">
      <c r="B198" s="9"/>
      <c r="C198" s="10"/>
      <c r="D198" s="3"/>
    </row>
    <row r="199" spans="2:4" x14ac:dyDescent="0.15">
      <c r="B199" s="9"/>
      <c r="C199" s="10"/>
      <c r="D199" s="3"/>
    </row>
    <row r="200" spans="2:4" x14ac:dyDescent="0.15">
      <c r="B200" s="9"/>
      <c r="C200" s="10"/>
      <c r="D200" s="3"/>
    </row>
    <row r="201" spans="2:4" x14ac:dyDescent="0.15">
      <c r="B201" s="8"/>
      <c r="C201" s="10"/>
      <c r="D201" s="3"/>
    </row>
    <row r="202" spans="2:4" x14ac:dyDescent="0.15">
      <c r="B202" s="8"/>
      <c r="C202" s="10"/>
      <c r="D202" s="3"/>
    </row>
    <row r="203" spans="2:4" x14ac:dyDescent="0.15">
      <c r="B203" s="8"/>
      <c r="C203" s="10"/>
      <c r="D203" s="3"/>
    </row>
    <row r="204" spans="2:4" x14ac:dyDescent="0.15">
      <c r="B204" s="9"/>
      <c r="C204" s="10"/>
      <c r="D204" s="3"/>
    </row>
    <row r="205" spans="2:4" x14ac:dyDescent="0.15">
      <c r="B205" s="9"/>
      <c r="C205" s="10"/>
      <c r="D205" s="3"/>
    </row>
    <row r="206" spans="2:4" x14ac:dyDescent="0.15">
      <c r="B206" s="9"/>
      <c r="C206" s="10"/>
      <c r="D206" s="3"/>
    </row>
    <row r="207" spans="2:4" x14ac:dyDescent="0.15">
      <c r="B207" s="9"/>
      <c r="C207" s="10"/>
      <c r="D207" s="3"/>
    </row>
    <row r="208" spans="2:4" x14ac:dyDescent="0.15">
      <c r="B208" s="9"/>
      <c r="C208" s="10"/>
      <c r="D208" s="3"/>
    </row>
    <row r="209" spans="1:4" x14ac:dyDescent="0.15">
      <c r="B209" s="9"/>
      <c r="C209" s="10"/>
      <c r="D209" s="3"/>
    </row>
    <row r="210" spans="1:4" x14ac:dyDescent="0.15">
      <c r="B210" s="3"/>
      <c r="D210" s="3"/>
    </row>
    <row r="211" spans="1:4" x14ac:dyDescent="0.15">
      <c r="B211" s="3"/>
      <c r="D211" s="3"/>
    </row>
    <row r="212" spans="1:4" x14ac:dyDescent="0.15">
      <c r="B212" s="3"/>
      <c r="D212" s="3"/>
    </row>
    <row r="213" spans="1:4" x14ac:dyDescent="0.15">
      <c r="B213" s="3"/>
      <c r="D213" s="3"/>
    </row>
    <row r="214" spans="1:4" ht="16" x14ac:dyDescent="0.2">
      <c r="A214" s="5"/>
      <c r="B214" s="5"/>
      <c r="C214" s="5"/>
      <c r="D214" s="5"/>
    </row>
    <row r="215" spans="1:4" x14ac:dyDescent="0.15">
      <c r="B215" s="3"/>
      <c r="D215" s="3"/>
    </row>
    <row r="216" spans="1:4" ht="14.25" customHeight="1" x14ac:dyDescent="0.15">
      <c r="B216" s="3"/>
      <c r="D216" s="3"/>
    </row>
    <row r="217" spans="1:4" ht="14.25" customHeight="1" x14ac:dyDescent="0.15">
      <c r="B217" s="3"/>
      <c r="D217" s="3"/>
    </row>
    <row r="218" spans="1:4" ht="14.25" customHeight="1" x14ac:dyDescent="0.15">
      <c r="B218" s="3"/>
      <c r="D218" s="3"/>
    </row>
    <row r="219" spans="1:4" ht="14.25" customHeight="1" x14ac:dyDescent="0.15">
      <c r="B219" s="3"/>
      <c r="D219" s="3"/>
    </row>
    <row r="220" spans="1:4" ht="14.25" customHeight="1" x14ac:dyDescent="0.15">
      <c r="B220" s="3"/>
      <c r="D220" s="3"/>
    </row>
    <row r="221" spans="1:4" ht="14.25" customHeight="1" x14ac:dyDescent="0.15">
      <c r="B221" s="3"/>
      <c r="D221" s="3"/>
    </row>
    <row r="222" spans="1:4" ht="14.25" customHeight="1" x14ac:dyDescent="0.15">
      <c r="B222" s="3"/>
      <c r="D222" s="3"/>
    </row>
    <row r="223" spans="1:4" ht="14.25" customHeight="1" x14ac:dyDescent="0.15">
      <c r="B223" s="3"/>
      <c r="D223" s="3"/>
    </row>
    <row r="224" spans="1:4" x14ac:dyDescent="0.15">
      <c r="B224" s="3"/>
      <c r="D224" s="3"/>
    </row>
    <row r="225" spans="2:11" x14ac:dyDescent="0.15">
      <c r="B225" s="3"/>
      <c r="D225" s="3"/>
    </row>
    <row r="226" spans="2:11" x14ac:dyDescent="0.15">
      <c r="B226" s="3"/>
      <c r="D226" s="3"/>
    </row>
    <row r="227" spans="2:11" x14ac:dyDescent="0.15">
      <c r="B227" s="3"/>
      <c r="D227" s="3"/>
    </row>
    <row r="228" spans="2:11" x14ac:dyDescent="0.15">
      <c r="B228" s="3"/>
      <c r="D228" s="3"/>
    </row>
    <row r="229" spans="2:11" x14ac:dyDescent="0.15">
      <c r="B229" s="3"/>
      <c r="D229" s="3"/>
    </row>
    <row r="230" spans="2:11" x14ac:dyDescent="0.15">
      <c r="B230" s="3"/>
      <c r="D230" s="3"/>
    </row>
    <row r="231" spans="2:11" x14ac:dyDescent="0.15">
      <c r="B231" s="3"/>
      <c r="D231" s="3"/>
      <c r="K231" s="1"/>
    </row>
    <row r="232" spans="2:11" x14ac:dyDescent="0.15">
      <c r="B232" s="3"/>
      <c r="D232" s="3"/>
    </row>
    <row r="233" spans="2:11" x14ac:dyDescent="0.15">
      <c r="B233" s="3"/>
      <c r="D233" s="3"/>
    </row>
    <row r="234" spans="2:11" x14ac:dyDescent="0.15">
      <c r="B234" s="3"/>
      <c r="D234" s="3"/>
    </row>
    <row r="235" spans="2:11" x14ac:dyDescent="0.15">
      <c r="B235" s="3"/>
      <c r="D235" s="3"/>
    </row>
    <row r="236" spans="2:11" x14ac:dyDescent="0.15">
      <c r="B236" s="3"/>
      <c r="D236" s="3"/>
    </row>
    <row r="237" spans="2:11" x14ac:dyDescent="0.15">
      <c r="B237" s="3"/>
      <c r="D237" s="3"/>
    </row>
    <row r="238" spans="2:11" x14ac:dyDescent="0.15">
      <c r="B238" s="3"/>
      <c r="D238" s="3"/>
    </row>
    <row r="239" spans="2:11" x14ac:dyDescent="0.15">
      <c r="B239" s="3"/>
      <c r="D239" s="3"/>
    </row>
    <row r="240" spans="2:11" x14ac:dyDescent="0.15">
      <c r="B240" s="3"/>
      <c r="D240" s="3"/>
    </row>
    <row r="241" spans="2:4" x14ac:dyDescent="0.15">
      <c r="B241" s="3"/>
      <c r="D241" s="3"/>
    </row>
    <row r="242" spans="2:4" x14ac:dyDescent="0.15">
      <c r="B242" s="3"/>
      <c r="D242" s="3"/>
    </row>
    <row r="243" spans="2:4" x14ac:dyDescent="0.15">
      <c r="B243" s="3"/>
      <c r="D243" s="3"/>
    </row>
    <row r="244" spans="2:4" x14ac:dyDescent="0.15">
      <c r="B244" s="3"/>
      <c r="D244" s="3"/>
    </row>
    <row r="245" spans="2:4" x14ac:dyDescent="0.15">
      <c r="B245" s="3"/>
      <c r="D245" s="3"/>
    </row>
    <row r="246" spans="2:4" x14ac:dyDescent="0.15">
      <c r="B246" s="3"/>
      <c r="D246" s="3"/>
    </row>
    <row r="247" spans="2:4" x14ac:dyDescent="0.15">
      <c r="B247" s="3"/>
      <c r="D247" s="3"/>
    </row>
    <row r="248" spans="2:4" x14ac:dyDescent="0.15">
      <c r="B248" s="3"/>
      <c r="D248" s="3"/>
    </row>
    <row r="249" spans="2:4" x14ac:dyDescent="0.15">
      <c r="B249" s="3"/>
      <c r="D249" s="3"/>
    </row>
    <row r="250" spans="2:4" x14ac:dyDescent="0.15">
      <c r="B250" s="3"/>
      <c r="D250" s="3"/>
    </row>
    <row r="251" spans="2:4" x14ac:dyDescent="0.15">
      <c r="B251" s="3"/>
      <c r="D251" s="3"/>
    </row>
    <row r="252" spans="2:4" x14ac:dyDescent="0.15">
      <c r="B252" s="3"/>
      <c r="D252" s="3"/>
    </row>
    <row r="253" spans="2:4" x14ac:dyDescent="0.15">
      <c r="B253" s="3"/>
      <c r="D253" s="3"/>
    </row>
    <row r="254" spans="2:4" x14ac:dyDescent="0.15">
      <c r="B254" s="3"/>
      <c r="D254" s="3"/>
    </row>
    <row r="255" spans="2:4" x14ac:dyDescent="0.15">
      <c r="B255" s="3"/>
      <c r="D255" s="3"/>
    </row>
    <row r="256" spans="2:4" x14ac:dyDescent="0.15">
      <c r="B256" s="3"/>
      <c r="D256" s="3"/>
    </row>
    <row r="257" spans="1:11" x14ac:dyDescent="0.15">
      <c r="B257" s="3"/>
      <c r="D257" s="3"/>
    </row>
    <row r="258" spans="1:11" x14ac:dyDescent="0.15">
      <c r="B258" s="3"/>
      <c r="D258" s="3"/>
    </row>
    <row r="259" spans="1:11" x14ac:dyDescent="0.15">
      <c r="B259" s="3"/>
      <c r="D259" s="3"/>
    </row>
    <row r="260" spans="1:11" x14ac:dyDescent="0.15">
      <c r="B260" s="3"/>
      <c r="D260" s="3"/>
    </row>
    <row r="261" spans="1:11" x14ac:dyDescent="0.15">
      <c r="B261" s="3"/>
      <c r="D261" s="3"/>
    </row>
    <row r="262" spans="1:11" x14ac:dyDescent="0.15">
      <c r="B262" s="3"/>
      <c r="D262" s="3"/>
      <c r="K262" s="1"/>
    </row>
    <row r="263" spans="1:11" x14ac:dyDescent="0.15">
      <c r="B263" s="3"/>
      <c r="D263" s="3"/>
    </row>
    <row r="264" spans="1:11" x14ac:dyDescent="0.15">
      <c r="B264" s="3"/>
      <c r="D264" s="3"/>
    </row>
    <row r="265" spans="1:11" x14ac:dyDescent="0.15">
      <c r="B265" s="3"/>
      <c r="D265" s="3"/>
    </row>
    <row r="266" spans="1:11" x14ac:dyDescent="0.15">
      <c r="B266" s="3"/>
      <c r="D266" s="3"/>
    </row>
    <row r="267" spans="1:11" x14ac:dyDescent="0.15">
      <c r="B267" s="3"/>
      <c r="D267" s="3"/>
    </row>
    <row r="268" spans="1:11" x14ac:dyDescent="0.15">
      <c r="B268" s="3"/>
      <c r="D268" s="3"/>
    </row>
    <row r="269" spans="1:11" ht="16" x14ac:dyDescent="0.2">
      <c r="A269" s="5"/>
      <c r="B269" s="5"/>
      <c r="C269" s="5"/>
      <c r="D269" s="5"/>
    </row>
    <row r="270" spans="1:11" x14ac:dyDescent="0.15">
      <c r="B270" s="3"/>
      <c r="D270" s="3"/>
    </row>
    <row r="271" spans="1:11" x14ac:dyDescent="0.15">
      <c r="B271" s="3"/>
      <c r="D271" s="3"/>
    </row>
    <row r="272" spans="1:11" x14ac:dyDescent="0.15">
      <c r="B272" s="3"/>
      <c r="D272" s="3"/>
    </row>
    <row r="273" spans="2:4" x14ac:dyDescent="0.15">
      <c r="B273" s="3"/>
      <c r="D273" s="3"/>
    </row>
    <row r="274" spans="2:4" x14ac:dyDescent="0.15">
      <c r="B274" s="3"/>
      <c r="D274" s="3"/>
    </row>
    <row r="275" spans="2:4" x14ac:dyDescent="0.15">
      <c r="B275" s="3"/>
      <c r="D275" s="3"/>
    </row>
    <row r="276" spans="2:4" x14ac:dyDescent="0.15">
      <c r="B276" s="3"/>
      <c r="D276" s="3"/>
    </row>
    <row r="277" spans="2:4" x14ac:dyDescent="0.15">
      <c r="B277" s="3"/>
      <c r="D277" s="3"/>
    </row>
    <row r="278" spans="2:4" x14ac:dyDescent="0.15">
      <c r="B278" s="3"/>
      <c r="D278" s="3"/>
    </row>
    <row r="279" spans="2:4" x14ac:dyDescent="0.15">
      <c r="B279" s="3"/>
      <c r="D279" s="3"/>
    </row>
    <row r="280" spans="2:4" x14ac:dyDescent="0.15">
      <c r="B280" s="3"/>
      <c r="D280" s="3"/>
    </row>
    <row r="281" spans="2:4" x14ac:dyDescent="0.15">
      <c r="B281" s="3"/>
      <c r="D281" s="3"/>
    </row>
    <row r="282" spans="2:4" x14ac:dyDescent="0.15">
      <c r="B282" s="3"/>
      <c r="D282" s="3"/>
    </row>
    <row r="283" spans="2:4" x14ac:dyDescent="0.15">
      <c r="B283" s="3"/>
      <c r="D283" s="3"/>
    </row>
    <row r="284" spans="2:4" x14ac:dyDescent="0.15">
      <c r="B284" s="3"/>
      <c r="D284" s="3"/>
    </row>
    <row r="285" spans="2:4" x14ac:dyDescent="0.15">
      <c r="B285" s="3"/>
      <c r="D285" s="3"/>
    </row>
    <row r="286" spans="2:4" x14ac:dyDescent="0.15">
      <c r="B286" s="3"/>
      <c r="D286" s="3"/>
    </row>
    <row r="287" spans="2:4" x14ac:dyDescent="0.15">
      <c r="B287" s="3"/>
      <c r="D287" s="3"/>
    </row>
    <row r="288" spans="2:4" x14ac:dyDescent="0.15">
      <c r="B288" s="3"/>
      <c r="D288" s="3"/>
    </row>
    <row r="289" spans="2:4" x14ac:dyDescent="0.15">
      <c r="B289" s="3"/>
      <c r="D289" s="3"/>
    </row>
    <row r="290" spans="2:4" x14ac:dyDescent="0.15">
      <c r="B290" s="3"/>
      <c r="D290" s="3"/>
    </row>
    <row r="291" spans="2:4" x14ac:dyDescent="0.15">
      <c r="B291" s="3"/>
      <c r="D291" s="3"/>
    </row>
    <row r="292" spans="2:4" x14ac:dyDescent="0.15">
      <c r="B292" s="3"/>
      <c r="D292" s="3"/>
    </row>
    <row r="293" spans="2:4" x14ac:dyDescent="0.15">
      <c r="B293" s="3"/>
      <c r="D293" s="3"/>
    </row>
    <row r="294" spans="2:4" x14ac:dyDescent="0.15">
      <c r="B294" s="3"/>
      <c r="D294" s="3"/>
    </row>
    <row r="295" spans="2:4" x14ac:dyDescent="0.15">
      <c r="B295" s="3"/>
      <c r="D295" s="3"/>
    </row>
    <row r="296" spans="2:4" x14ac:dyDescent="0.15">
      <c r="B296" s="3"/>
      <c r="D296" s="3"/>
    </row>
    <row r="297" spans="2:4" x14ac:dyDescent="0.15">
      <c r="B297" s="3"/>
      <c r="D297" s="12"/>
    </row>
    <row r="298" spans="2:4" x14ac:dyDescent="0.15">
      <c r="B298" s="1"/>
      <c r="D298" s="12"/>
    </row>
    <row r="299" spans="2:4" x14ac:dyDescent="0.15">
      <c r="B299" s="1"/>
      <c r="D299" s="12"/>
    </row>
    <row r="300" spans="2:4" x14ac:dyDescent="0.15">
      <c r="B300" s="13"/>
      <c r="C300" s="13"/>
      <c r="D300" s="12"/>
    </row>
    <row r="301" spans="2:4" x14ac:dyDescent="0.15">
      <c r="B301" s="14"/>
      <c r="C301" s="14"/>
      <c r="D301" s="12"/>
    </row>
    <row r="302" spans="2:4" x14ac:dyDescent="0.15">
      <c r="B302" s="14"/>
      <c r="C302" s="14"/>
      <c r="D302" s="12"/>
    </row>
    <row r="303" spans="2:4" x14ac:dyDescent="0.15">
      <c r="B303" s="15"/>
      <c r="C303" s="15"/>
      <c r="D303" s="12"/>
    </row>
    <row r="304" spans="2:4" x14ac:dyDescent="0.15">
      <c r="B304" s="13"/>
      <c r="D304" s="12"/>
    </row>
    <row r="305" spans="2:7" x14ac:dyDescent="0.15">
      <c r="B305" s="14"/>
      <c r="D305" s="12"/>
    </row>
    <row r="306" spans="2:7" x14ac:dyDescent="0.15">
      <c r="B306" s="14"/>
      <c r="C306" s="16"/>
      <c r="D306" s="12"/>
    </row>
    <row r="307" spans="2:7" x14ac:dyDescent="0.15">
      <c r="B307" s="1"/>
      <c r="C307" s="17"/>
      <c r="D307" s="12"/>
    </row>
    <row r="308" spans="2:7" x14ac:dyDescent="0.15">
      <c r="B308" s="13"/>
      <c r="C308" s="17"/>
      <c r="D308" s="12"/>
    </row>
    <row r="309" spans="2:7" x14ac:dyDescent="0.15">
      <c r="B309" s="14"/>
      <c r="D309" s="12"/>
    </row>
    <row r="310" spans="2:7" x14ac:dyDescent="0.15">
      <c r="B310" s="14"/>
      <c r="C310" s="16"/>
      <c r="D310" s="12"/>
    </row>
    <row r="311" spans="2:7" x14ac:dyDescent="0.15">
      <c r="B311" s="1"/>
      <c r="C311" s="17"/>
      <c r="D311" s="12"/>
    </row>
    <row r="312" spans="2:7" x14ac:dyDescent="0.15">
      <c r="B312" s="16"/>
      <c r="C312" s="17"/>
      <c r="D312" s="12"/>
    </row>
    <row r="313" spans="2:7" x14ac:dyDescent="0.15">
      <c r="B313" s="17"/>
      <c r="D313" s="12"/>
    </row>
    <row r="314" spans="2:7" x14ac:dyDescent="0.15">
      <c r="B314" s="17"/>
      <c r="D314" s="12"/>
    </row>
    <row r="315" spans="2:7" x14ac:dyDescent="0.15">
      <c r="B315" s="2"/>
      <c r="D315" s="12"/>
    </row>
    <row r="316" spans="2:7" x14ac:dyDescent="0.15">
      <c r="B316" s="16"/>
      <c r="D316" s="12"/>
    </row>
    <row r="317" spans="2:7" x14ac:dyDescent="0.15">
      <c r="B317" s="17"/>
      <c r="D317" s="12"/>
    </row>
    <row r="318" spans="2:7" x14ac:dyDescent="0.15">
      <c r="B318" s="17"/>
      <c r="D318" s="12"/>
      <c r="F318" s="3"/>
      <c r="G318" s="3"/>
    </row>
    <row r="319" spans="2:7" x14ac:dyDescent="0.15">
      <c r="B319" s="14"/>
      <c r="D319" s="12"/>
    </row>
    <row r="320" spans="2:7" x14ac:dyDescent="0.15">
      <c r="B320" s="15"/>
      <c r="C320" s="15"/>
      <c r="D320" s="12"/>
    </row>
    <row r="321" spans="1:4" x14ac:dyDescent="0.15">
      <c r="B321" s="15"/>
      <c r="C321" s="15"/>
      <c r="D321" s="12"/>
    </row>
    <row r="322" spans="1:4" x14ac:dyDescent="0.15">
      <c r="D322" s="12"/>
    </row>
    <row r="323" spans="1:4" x14ac:dyDescent="0.15">
      <c r="B323" s="1"/>
      <c r="D323" s="12"/>
    </row>
    <row r="324" spans="1:4" x14ac:dyDescent="0.15">
      <c r="B324" s="1"/>
      <c r="D324" s="12"/>
    </row>
    <row r="325" spans="1:4" ht="16" x14ac:dyDescent="0.2">
      <c r="A325" s="5"/>
      <c r="B325" s="5"/>
      <c r="C325" s="5"/>
      <c r="D325" s="5"/>
    </row>
  </sheetData>
  <sheetProtection password="E849" sheet="1" objects="1" scenarios="1"/>
  <mergeCells count="1">
    <mergeCell ref="A28:D38"/>
  </mergeCells>
  <conditionalFormatting sqref="A18:A21">
    <cfRule type="expression" dxfId="0" priority="1">
      <formula>$F18="Open"</formula>
    </cfRule>
  </conditionalFormatting>
  <dataValidations count="1">
    <dataValidation type="list" allowBlank="1" showInputMessage="1" showErrorMessage="1" sqref="C15:D17 B15:B26 C19:D26" xr:uid="{00000000-0002-0000-0200-000000000000}">
      <formula1>Croix</formula1>
    </dataValidation>
  </dataValidations>
  <printOptions horizontalCentered="1" verticalCentered="1"/>
  <pageMargins left="0.25" right="0.25" top="0.75" bottom="0.75" header="0.3" footer="0.3"/>
  <pageSetup paperSize="9" orientation="landscape" horizontalDpi="4294967293" vertic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R70"/>
  <sheetViews>
    <sheetView workbookViewId="0">
      <selection activeCell="J29" sqref="J29"/>
    </sheetView>
  </sheetViews>
  <sheetFormatPr baseColWidth="10" defaultRowHeight="13" x14ac:dyDescent="0.15"/>
  <cols>
    <col min="10" max="10" width="25.33203125" bestFit="1" customWidth="1"/>
    <col min="11" max="11" width="12" bestFit="1" customWidth="1"/>
  </cols>
  <sheetData>
    <row r="1" spans="2:18" ht="14" thickBot="1" x14ac:dyDescent="0.2"/>
    <row r="2" spans="2:18" ht="14" thickBot="1" x14ac:dyDescent="0.2">
      <c r="F2" s="243" t="s">
        <v>26</v>
      </c>
      <c r="G2" s="244"/>
      <c r="H2" s="243" t="s">
        <v>27</v>
      </c>
      <c r="I2" s="244"/>
    </row>
    <row r="3" spans="2:18" ht="14" thickBot="1" x14ac:dyDescent="0.2">
      <c r="B3" s="49" t="s">
        <v>28</v>
      </c>
      <c r="D3" s="64" t="s">
        <v>42</v>
      </c>
      <c r="E3" s="49" t="s">
        <v>13</v>
      </c>
      <c r="F3" s="49" t="s">
        <v>29</v>
      </c>
      <c r="G3" s="49" t="s">
        <v>30</v>
      </c>
      <c r="H3" s="49" t="s">
        <v>29</v>
      </c>
      <c r="I3" s="49" t="s">
        <v>30</v>
      </c>
      <c r="J3" s="94" t="s">
        <v>53</v>
      </c>
      <c r="K3" s="94" t="s">
        <v>52</v>
      </c>
      <c r="L3" s="94" t="s">
        <v>26</v>
      </c>
      <c r="M3" s="94" t="str">
        <f>E3</f>
        <v>Catégorie</v>
      </c>
    </row>
    <row r="4" spans="2:18" ht="13.5" customHeight="1" thickBot="1" x14ac:dyDescent="0.2">
      <c r="B4" s="50" t="s">
        <v>16</v>
      </c>
      <c r="D4" s="62" t="str">
        <f>E4&amp;"s"</f>
        <v>Crevettes</v>
      </c>
      <c r="E4" s="62" t="s">
        <v>49</v>
      </c>
      <c r="F4" s="59">
        <v>4</v>
      </c>
      <c r="G4" s="59">
        <v>5</v>
      </c>
      <c r="H4" s="51">
        <f>$D$16-F4</f>
        <v>2020</v>
      </c>
      <c r="I4" s="90">
        <f>$D$16-G4</f>
        <v>2019</v>
      </c>
      <c r="J4" s="78" t="str">
        <f>CONCATENATE("( ",I4," à ",H4," - ",F4," à ",G4," ans )")</f>
        <v>( 2019 à 2020 - 4 à 5 ans )</v>
      </c>
      <c r="K4" s="92" t="str">
        <f>CONCATENATE(I4,"/",H4)</f>
        <v>2019/2020</v>
      </c>
      <c r="L4" s="92" t="str">
        <f t="shared" ref="L4:L10" si="0">F4&amp;" et "&amp;G4&amp;" ans"</f>
        <v>4 et 5 ans</v>
      </c>
      <c r="M4" s="79" t="str">
        <f t="shared" ref="M4:M13" si="1">E4</f>
        <v>Crevette</v>
      </c>
      <c r="Q4" s="84">
        <f>H4</f>
        <v>2020</v>
      </c>
      <c r="R4" s="87" t="str">
        <f t="shared" ref="R4:R67" si="2">IF(ISNA(VLOOKUP(Q4,$H$4:$M$13,6,0)),IF(ISNA(VLOOKUP(Q4,$I$4:$M$13,5,0)),IF(AND(Q4&lt;=$H$12,Q4&gt;=$I$12),$M$12,IF(AND(Q4&lt;=$H$11,Q4&gt;=$I$11),$M$11,$M$13)),VLOOKUP(Q4,$I$4:$M$13,5,0)),VLOOKUP(Q4,$H$4:$M$13,6,0))</f>
        <v>Crevette</v>
      </c>
    </row>
    <row r="5" spans="2:18" ht="14" thickBot="1" x14ac:dyDescent="0.2">
      <c r="B5" s="52" t="s">
        <v>32</v>
      </c>
      <c r="D5" s="63" t="str">
        <f>E5&amp;"s"</f>
        <v>Poussins</v>
      </c>
      <c r="E5" s="63" t="s">
        <v>31</v>
      </c>
      <c r="F5" s="60">
        <v>6</v>
      </c>
      <c r="G5" s="60">
        <v>7</v>
      </c>
      <c r="H5" s="51">
        <f>$D$16-F5</f>
        <v>2018</v>
      </c>
      <c r="I5" s="90">
        <f>$D$16-G5</f>
        <v>2017</v>
      </c>
      <c r="J5" s="80" t="str">
        <f>CONCATENATE("( ",I5," à ",H5," - ",F5," à ",G5," ans )")</f>
        <v>( 2017 à 2018 - 6 à 7 ans )</v>
      </c>
      <c r="K5" s="73" t="str">
        <f>CONCATENATE(I5,"/",H5)</f>
        <v>2017/2018</v>
      </c>
      <c r="L5" s="73" t="str">
        <f>F5&amp;" et "&amp;G5&amp;" ans"</f>
        <v>6 et 7 ans</v>
      </c>
      <c r="M5" s="81" t="str">
        <f t="shared" si="1"/>
        <v>Poussin</v>
      </c>
      <c r="Q5" s="85">
        <f>Q4-1</f>
        <v>2019</v>
      </c>
      <c r="R5" s="88" t="str">
        <f t="shared" si="2"/>
        <v>Crevette</v>
      </c>
    </row>
    <row r="6" spans="2:18" ht="14" thickBot="1" x14ac:dyDescent="0.2">
      <c r="D6" s="63" t="str">
        <f t="shared" ref="D6:D13" si="3">E6&amp;"s"</f>
        <v>Pupilles</v>
      </c>
      <c r="E6" s="63" t="s">
        <v>17</v>
      </c>
      <c r="F6" s="60">
        <v>8</v>
      </c>
      <c r="G6" s="60">
        <v>9</v>
      </c>
      <c r="H6" s="51">
        <f t="shared" ref="H6:H13" si="4">$D$16-F6</f>
        <v>2016</v>
      </c>
      <c r="I6" s="90">
        <f t="shared" ref="I6:I13" si="5">$D$16-G6</f>
        <v>2015</v>
      </c>
      <c r="J6" s="80" t="str">
        <f t="shared" ref="J6:J12" si="6">CONCATENATE("( ",I6," à ",H6," - ",F6," à ",G6," ans )")</f>
        <v>( 2015 à 2016 - 8 à 9 ans )</v>
      </c>
      <c r="K6" s="73" t="str">
        <f t="shared" ref="K6:K12" si="7">CONCATENATE(I6,"/",H6)</f>
        <v>2015/2016</v>
      </c>
      <c r="L6" s="73" t="str">
        <f t="shared" si="0"/>
        <v>8 et 9 ans</v>
      </c>
      <c r="M6" s="81" t="str">
        <f t="shared" si="1"/>
        <v>Pupille</v>
      </c>
      <c r="Q6" s="85">
        <f t="shared" ref="Q6:Q69" si="8">Q5-1</f>
        <v>2018</v>
      </c>
      <c r="R6" s="88" t="str">
        <f t="shared" si="2"/>
        <v>Poussin</v>
      </c>
    </row>
    <row r="7" spans="2:18" ht="14" thickBot="1" x14ac:dyDescent="0.2">
      <c r="B7" s="49" t="s">
        <v>43</v>
      </c>
      <c r="D7" s="63" t="str">
        <f t="shared" si="3"/>
        <v>Benjamins</v>
      </c>
      <c r="E7" s="63" t="s">
        <v>33</v>
      </c>
      <c r="F7" s="60">
        <v>10</v>
      </c>
      <c r="G7" s="60">
        <v>11</v>
      </c>
      <c r="H7" s="51">
        <f t="shared" si="4"/>
        <v>2014</v>
      </c>
      <c r="I7" s="90">
        <f t="shared" si="5"/>
        <v>2013</v>
      </c>
      <c r="J7" s="80" t="str">
        <f t="shared" si="6"/>
        <v>( 2013 à 2014 - 10 à 11 ans )</v>
      </c>
      <c r="K7" s="73" t="str">
        <f t="shared" si="7"/>
        <v>2013/2014</v>
      </c>
      <c r="L7" s="73" t="str">
        <f t="shared" si="0"/>
        <v>10 et 11 ans</v>
      </c>
      <c r="M7" s="81" t="str">
        <f t="shared" si="1"/>
        <v>Benjamin</v>
      </c>
      <c r="Q7" s="85">
        <f t="shared" si="8"/>
        <v>2017</v>
      </c>
      <c r="R7" s="88" t="str">
        <f t="shared" si="2"/>
        <v>Poussin</v>
      </c>
    </row>
    <row r="8" spans="2:18" ht="14" thickBot="1" x14ac:dyDescent="0.2">
      <c r="B8" s="50" t="s">
        <v>44</v>
      </c>
      <c r="D8" s="63" t="str">
        <f t="shared" si="3"/>
        <v>Minimes</v>
      </c>
      <c r="E8" s="63" t="s">
        <v>34</v>
      </c>
      <c r="F8" s="60">
        <v>12</v>
      </c>
      <c r="G8" s="60">
        <v>13</v>
      </c>
      <c r="H8" s="51">
        <f t="shared" si="4"/>
        <v>2012</v>
      </c>
      <c r="I8" s="90">
        <f t="shared" si="5"/>
        <v>2011</v>
      </c>
      <c r="J8" s="80" t="str">
        <f t="shared" si="6"/>
        <v>( 2011 à 2012 - 12 à 13 ans )</v>
      </c>
      <c r="K8" s="73" t="str">
        <f t="shared" si="7"/>
        <v>2011/2012</v>
      </c>
      <c r="L8" s="73" t="str">
        <f t="shared" si="0"/>
        <v>12 et 13 ans</v>
      </c>
      <c r="M8" s="81" t="str">
        <f t="shared" si="1"/>
        <v>Minime</v>
      </c>
      <c r="Q8" s="85">
        <f t="shared" si="8"/>
        <v>2016</v>
      </c>
      <c r="R8" s="88" t="str">
        <f t="shared" si="2"/>
        <v>Pupille</v>
      </c>
    </row>
    <row r="9" spans="2:18" ht="14" thickBot="1" x14ac:dyDescent="0.2">
      <c r="B9" s="52"/>
      <c r="D9" s="63" t="str">
        <f t="shared" si="3"/>
        <v>Cadets</v>
      </c>
      <c r="E9" s="63" t="s">
        <v>35</v>
      </c>
      <c r="F9" s="60">
        <v>14</v>
      </c>
      <c r="G9" s="60">
        <v>15</v>
      </c>
      <c r="H9" s="51">
        <f t="shared" si="4"/>
        <v>2010</v>
      </c>
      <c r="I9" s="90">
        <f t="shared" si="5"/>
        <v>2009</v>
      </c>
      <c r="J9" s="80" t="str">
        <f t="shared" si="6"/>
        <v>( 2009 à 2010 - 14 à 15 ans )</v>
      </c>
      <c r="K9" s="73" t="str">
        <f t="shared" si="7"/>
        <v>2009/2010</v>
      </c>
      <c r="L9" s="73" t="str">
        <f t="shared" si="0"/>
        <v>14 et 15 ans</v>
      </c>
      <c r="M9" s="81" t="str">
        <f t="shared" si="1"/>
        <v>Cadet</v>
      </c>
      <c r="Q9" s="85">
        <f t="shared" si="8"/>
        <v>2015</v>
      </c>
      <c r="R9" s="88" t="str">
        <f t="shared" si="2"/>
        <v>Pupille</v>
      </c>
    </row>
    <row r="10" spans="2:18" ht="14" thickBot="1" x14ac:dyDescent="0.2">
      <c r="D10" s="63" t="str">
        <f t="shared" si="3"/>
        <v>Juniors</v>
      </c>
      <c r="E10" s="63" t="s">
        <v>36</v>
      </c>
      <c r="F10" s="60">
        <v>16</v>
      </c>
      <c r="G10" s="60">
        <v>17</v>
      </c>
      <c r="H10" s="51">
        <f t="shared" si="4"/>
        <v>2008</v>
      </c>
      <c r="I10" s="90">
        <f t="shared" si="5"/>
        <v>2007</v>
      </c>
      <c r="J10" s="80" t="str">
        <f t="shared" si="6"/>
        <v>( 2007 à 2008 - 16 à 17 ans )</v>
      </c>
      <c r="K10" s="73" t="str">
        <f t="shared" si="7"/>
        <v>2007/2008</v>
      </c>
      <c r="L10" s="73" t="str">
        <f t="shared" si="0"/>
        <v>16 et 17 ans</v>
      </c>
      <c r="M10" s="81" t="str">
        <f t="shared" si="1"/>
        <v>Junior</v>
      </c>
      <c r="Q10" s="85">
        <f t="shared" si="8"/>
        <v>2014</v>
      </c>
      <c r="R10" s="88" t="str">
        <f t="shared" si="2"/>
        <v>Benjamin</v>
      </c>
    </row>
    <row r="11" spans="2:18" ht="14" thickBot="1" x14ac:dyDescent="0.2">
      <c r="D11" s="63" t="str">
        <f t="shared" si="3"/>
        <v>Séniors</v>
      </c>
      <c r="E11" s="63" t="s">
        <v>37</v>
      </c>
      <c r="F11" s="60">
        <v>18</v>
      </c>
      <c r="G11" s="60">
        <v>34</v>
      </c>
      <c r="H11" s="51">
        <f t="shared" si="4"/>
        <v>2006</v>
      </c>
      <c r="I11" s="90">
        <f t="shared" si="5"/>
        <v>1990</v>
      </c>
      <c r="J11" s="80" t="str">
        <f t="shared" si="6"/>
        <v>( 1990 à 2006 - 18 à 34 ans )</v>
      </c>
      <c r="K11" s="73" t="str">
        <f t="shared" si="7"/>
        <v>1990/2006</v>
      </c>
      <c r="L11" s="73" t="str">
        <f>F11&amp;" à "&amp;G11&amp;" ans"</f>
        <v>18 à 34 ans</v>
      </c>
      <c r="M11" s="81" t="str">
        <f t="shared" si="1"/>
        <v>Sénior</v>
      </c>
      <c r="Q11" s="85">
        <f t="shared" si="8"/>
        <v>2013</v>
      </c>
      <c r="R11" s="88" t="str">
        <f t="shared" si="2"/>
        <v>Benjamin</v>
      </c>
    </row>
    <row r="12" spans="2:18" ht="14" thickBot="1" x14ac:dyDescent="0.2">
      <c r="D12" s="63" t="str">
        <f t="shared" si="3"/>
        <v>Vétérans</v>
      </c>
      <c r="E12" s="63" t="s">
        <v>38</v>
      </c>
      <c r="F12" s="60">
        <v>35</v>
      </c>
      <c r="G12" s="60">
        <v>44</v>
      </c>
      <c r="H12" s="51">
        <f t="shared" si="4"/>
        <v>1989</v>
      </c>
      <c r="I12" s="90">
        <f t="shared" si="5"/>
        <v>1980</v>
      </c>
      <c r="J12" s="80" t="str">
        <f t="shared" si="6"/>
        <v>( 1980 à 1989 - 35 à 44 ans )</v>
      </c>
      <c r="K12" s="73" t="str">
        <f t="shared" si="7"/>
        <v>1980/1989</v>
      </c>
      <c r="L12" s="73" t="str">
        <f>F12&amp;" à "&amp;G12&amp;" ans"</f>
        <v>35 à 44 ans</v>
      </c>
      <c r="M12" s="81" t="str">
        <f t="shared" si="1"/>
        <v>Vétéran</v>
      </c>
      <c r="Q12" s="85">
        <f t="shared" si="8"/>
        <v>2012</v>
      </c>
      <c r="R12" s="88" t="str">
        <f t="shared" si="2"/>
        <v>Minime</v>
      </c>
    </row>
    <row r="13" spans="2:18" ht="14" thickBot="1" x14ac:dyDescent="0.2">
      <c r="D13" s="35" t="str">
        <f t="shared" si="3"/>
        <v>Aînés</v>
      </c>
      <c r="E13" s="35" t="s">
        <v>50</v>
      </c>
      <c r="F13" s="61">
        <v>45</v>
      </c>
      <c r="G13" s="61">
        <v>70</v>
      </c>
      <c r="H13" s="49">
        <f t="shared" si="4"/>
        <v>1979</v>
      </c>
      <c r="I13" s="91">
        <f t="shared" si="5"/>
        <v>1954</v>
      </c>
      <c r="J13" s="82" t="str">
        <f>CONCATENATE("( ",H13," et Avant + de ",F13," ans )")</f>
        <v>( 1979 et Avant + de 45 ans )</v>
      </c>
      <c r="K13" s="93" t="str">
        <f>CONCATENATE(H13," et avant")</f>
        <v>1979 et avant</v>
      </c>
      <c r="L13" s="93" t="str">
        <f>F13&amp;" ans et +"</f>
        <v>45 ans et +</v>
      </c>
      <c r="M13" s="83" t="str">
        <f t="shared" si="1"/>
        <v>Aîné</v>
      </c>
      <c r="Q13" s="85">
        <f t="shared" si="8"/>
        <v>2011</v>
      </c>
      <c r="R13" s="88" t="str">
        <f t="shared" si="2"/>
        <v>Minime</v>
      </c>
    </row>
    <row r="14" spans="2:18" x14ac:dyDescent="0.15">
      <c r="Q14" s="85">
        <f t="shared" si="8"/>
        <v>2010</v>
      </c>
      <c r="R14" s="88" t="str">
        <f t="shared" si="2"/>
        <v>Cadet</v>
      </c>
    </row>
    <row r="15" spans="2:18" ht="14" thickBot="1" x14ac:dyDescent="0.2">
      <c r="Q15" s="85">
        <f t="shared" si="8"/>
        <v>2009</v>
      </c>
      <c r="R15" s="88" t="str">
        <f t="shared" si="2"/>
        <v>Cadet</v>
      </c>
    </row>
    <row r="16" spans="2:18" ht="14" thickBot="1" x14ac:dyDescent="0.2">
      <c r="C16" s="56" t="s">
        <v>39</v>
      </c>
      <c r="D16" s="57">
        <v>2024</v>
      </c>
      <c r="E16" s="75">
        <f>D16+1</f>
        <v>2025</v>
      </c>
      <c r="F16" s="58" t="str">
        <f>D16&amp;"-"&amp;E16</f>
        <v>2024-2025</v>
      </c>
      <c r="H16" s="245" t="s">
        <v>65</v>
      </c>
      <c r="I16" s="246"/>
      <c r="Q16" s="85">
        <f t="shared" si="8"/>
        <v>2008</v>
      </c>
      <c r="R16" s="88" t="str">
        <f t="shared" si="2"/>
        <v>Junior</v>
      </c>
    </row>
    <row r="17" spans="2:18" ht="14" thickBot="1" x14ac:dyDescent="0.2">
      <c r="H17" s="73" t="str">
        <f>UPPER(MID(TEXT(I17,"Jjj"),1,1))</f>
        <v>S</v>
      </c>
      <c r="I17" s="74">
        <v>45689</v>
      </c>
      <c r="J17" s="167">
        <f>I17-6</f>
        <v>45683</v>
      </c>
      <c r="Q17" s="85">
        <f t="shared" si="8"/>
        <v>2007</v>
      </c>
      <c r="R17" s="88" t="str">
        <f t="shared" si="2"/>
        <v>Junior</v>
      </c>
    </row>
    <row r="18" spans="2:18" ht="14" thickBot="1" x14ac:dyDescent="0.2">
      <c r="B18" s="95" t="s">
        <v>54</v>
      </c>
      <c r="H18" s="73" t="str">
        <f t="shared" ref="H18:H24" si="9">UPPER(MID(TEXT(I18,"Jjj"),1,1))</f>
        <v>D</v>
      </c>
      <c r="I18" s="74">
        <v>45690</v>
      </c>
      <c r="J18" s="167">
        <f t="shared" ref="J18:J24" si="10">I18-6</f>
        <v>45684</v>
      </c>
      <c r="Q18" s="85">
        <f t="shared" si="8"/>
        <v>2006</v>
      </c>
      <c r="R18" s="88" t="str">
        <f t="shared" si="2"/>
        <v>Sénior</v>
      </c>
    </row>
    <row r="19" spans="2:18" x14ac:dyDescent="0.15">
      <c r="B19" s="96" t="s">
        <v>55</v>
      </c>
      <c r="H19" s="73" t="str">
        <f t="shared" si="9"/>
        <v>L</v>
      </c>
      <c r="I19" s="74">
        <v>45691</v>
      </c>
      <c r="J19" s="167">
        <f t="shared" si="10"/>
        <v>45685</v>
      </c>
      <c r="Q19" s="85">
        <f t="shared" si="8"/>
        <v>2005</v>
      </c>
      <c r="R19" s="88" t="str">
        <f t="shared" si="2"/>
        <v>Sénior</v>
      </c>
    </row>
    <row r="20" spans="2:18" ht="14" thickBot="1" x14ac:dyDescent="0.2">
      <c r="B20" s="89" t="s">
        <v>56</v>
      </c>
      <c r="H20" s="73" t="str">
        <f t="shared" si="9"/>
        <v>M</v>
      </c>
      <c r="I20" s="74">
        <v>45692</v>
      </c>
      <c r="J20" s="167">
        <f t="shared" si="10"/>
        <v>45686</v>
      </c>
      <c r="Q20" s="85">
        <f t="shared" si="8"/>
        <v>2004</v>
      </c>
      <c r="R20" s="88" t="str">
        <f t="shared" si="2"/>
        <v>Sénior</v>
      </c>
    </row>
    <row r="21" spans="2:18" x14ac:dyDescent="0.15">
      <c r="H21" s="73" t="str">
        <f t="shared" si="9"/>
        <v>M</v>
      </c>
      <c r="I21" s="74">
        <v>45693</v>
      </c>
      <c r="J21" s="167">
        <f t="shared" si="10"/>
        <v>45687</v>
      </c>
      <c r="Q21" s="85">
        <f t="shared" si="8"/>
        <v>2003</v>
      </c>
      <c r="R21" s="88" t="str">
        <f t="shared" si="2"/>
        <v>Sénior</v>
      </c>
    </row>
    <row r="22" spans="2:18" x14ac:dyDescent="0.15">
      <c r="H22" s="73" t="str">
        <f t="shared" si="9"/>
        <v>J</v>
      </c>
      <c r="I22" s="74">
        <v>45694</v>
      </c>
      <c r="J22" s="167">
        <f t="shared" si="10"/>
        <v>45688</v>
      </c>
      <c r="Q22" s="85">
        <f t="shared" si="8"/>
        <v>2002</v>
      </c>
      <c r="R22" s="88" t="str">
        <f t="shared" si="2"/>
        <v>Sénior</v>
      </c>
    </row>
    <row r="23" spans="2:18" x14ac:dyDescent="0.15">
      <c r="H23" s="73" t="str">
        <f t="shared" si="9"/>
        <v>V</v>
      </c>
      <c r="I23" s="74">
        <v>45695</v>
      </c>
      <c r="J23" s="167">
        <f t="shared" si="10"/>
        <v>45689</v>
      </c>
      <c r="Q23" s="85">
        <f t="shared" si="8"/>
        <v>2001</v>
      </c>
      <c r="R23" s="88" t="str">
        <f t="shared" si="2"/>
        <v>Sénior</v>
      </c>
    </row>
    <row r="24" spans="2:18" x14ac:dyDescent="0.15">
      <c r="H24" s="73" t="str">
        <f t="shared" si="9"/>
        <v>S</v>
      </c>
      <c r="I24" s="74">
        <v>45696</v>
      </c>
      <c r="J24" s="167">
        <f t="shared" si="10"/>
        <v>45690</v>
      </c>
      <c r="Q24" s="85">
        <f t="shared" si="8"/>
        <v>2000</v>
      </c>
      <c r="R24" s="88" t="str">
        <f t="shared" si="2"/>
        <v>Sénior</v>
      </c>
    </row>
    <row r="25" spans="2:18" x14ac:dyDescent="0.15">
      <c r="Q25" s="85">
        <f t="shared" si="8"/>
        <v>1999</v>
      </c>
      <c r="R25" s="88" t="str">
        <f t="shared" si="2"/>
        <v>Sénior</v>
      </c>
    </row>
    <row r="26" spans="2:18" x14ac:dyDescent="0.15">
      <c r="Q26" s="85">
        <f t="shared" si="8"/>
        <v>1998</v>
      </c>
      <c r="R26" s="88" t="str">
        <f t="shared" si="2"/>
        <v>Sénior</v>
      </c>
    </row>
    <row r="27" spans="2:18" x14ac:dyDescent="0.15">
      <c r="Q27" s="85">
        <f t="shared" si="8"/>
        <v>1997</v>
      </c>
      <c r="R27" s="88" t="str">
        <f t="shared" si="2"/>
        <v>Sénior</v>
      </c>
    </row>
    <row r="28" spans="2:18" x14ac:dyDescent="0.15">
      <c r="Q28" s="85">
        <f t="shared" si="8"/>
        <v>1996</v>
      </c>
      <c r="R28" s="88" t="str">
        <f t="shared" si="2"/>
        <v>Sénior</v>
      </c>
    </row>
    <row r="29" spans="2:18" x14ac:dyDescent="0.15">
      <c r="Q29" s="85">
        <f t="shared" si="8"/>
        <v>1995</v>
      </c>
      <c r="R29" s="88" t="str">
        <f t="shared" si="2"/>
        <v>Sénior</v>
      </c>
    </row>
    <row r="30" spans="2:18" x14ac:dyDescent="0.15">
      <c r="Q30" s="85">
        <f t="shared" si="8"/>
        <v>1994</v>
      </c>
      <c r="R30" s="88" t="str">
        <f t="shared" si="2"/>
        <v>Sénior</v>
      </c>
    </row>
    <row r="31" spans="2:18" x14ac:dyDescent="0.15">
      <c r="Q31" s="85">
        <f t="shared" si="8"/>
        <v>1993</v>
      </c>
      <c r="R31" s="88" t="str">
        <f t="shared" si="2"/>
        <v>Sénior</v>
      </c>
    </row>
    <row r="32" spans="2:18" x14ac:dyDescent="0.15">
      <c r="Q32" s="85">
        <f t="shared" si="8"/>
        <v>1992</v>
      </c>
      <c r="R32" s="88" t="str">
        <f t="shared" si="2"/>
        <v>Sénior</v>
      </c>
    </row>
    <row r="33" spans="17:18" x14ac:dyDescent="0.15">
      <c r="Q33" s="85">
        <f t="shared" si="8"/>
        <v>1991</v>
      </c>
      <c r="R33" s="88" t="str">
        <f t="shared" si="2"/>
        <v>Sénior</v>
      </c>
    </row>
    <row r="34" spans="17:18" x14ac:dyDescent="0.15">
      <c r="Q34" s="85">
        <f t="shared" si="8"/>
        <v>1990</v>
      </c>
      <c r="R34" s="88" t="str">
        <f t="shared" si="2"/>
        <v>Sénior</v>
      </c>
    </row>
    <row r="35" spans="17:18" x14ac:dyDescent="0.15">
      <c r="Q35" s="85">
        <f t="shared" si="8"/>
        <v>1989</v>
      </c>
      <c r="R35" s="88" t="str">
        <f t="shared" si="2"/>
        <v>Vétéran</v>
      </c>
    </row>
    <row r="36" spans="17:18" x14ac:dyDescent="0.15">
      <c r="Q36" s="85">
        <f t="shared" si="8"/>
        <v>1988</v>
      </c>
      <c r="R36" s="88" t="str">
        <f t="shared" si="2"/>
        <v>Vétéran</v>
      </c>
    </row>
    <row r="37" spans="17:18" x14ac:dyDescent="0.15">
      <c r="Q37" s="85">
        <f t="shared" si="8"/>
        <v>1987</v>
      </c>
      <c r="R37" s="88" t="str">
        <f t="shared" si="2"/>
        <v>Vétéran</v>
      </c>
    </row>
    <row r="38" spans="17:18" x14ac:dyDescent="0.15">
      <c r="Q38" s="85">
        <f t="shared" si="8"/>
        <v>1986</v>
      </c>
      <c r="R38" s="88" t="str">
        <f t="shared" si="2"/>
        <v>Vétéran</v>
      </c>
    </row>
    <row r="39" spans="17:18" x14ac:dyDescent="0.15">
      <c r="Q39" s="85">
        <f t="shared" si="8"/>
        <v>1985</v>
      </c>
      <c r="R39" s="88" t="str">
        <f t="shared" si="2"/>
        <v>Vétéran</v>
      </c>
    </row>
    <row r="40" spans="17:18" x14ac:dyDescent="0.15">
      <c r="Q40" s="85">
        <f t="shared" si="8"/>
        <v>1984</v>
      </c>
      <c r="R40" s="88" t="str">
        <f t="shared" si="2"/>
        <v>Vétéran</v>
      </c>
    </row>
    <row r="41" spans="17:18" x14ac:dyDescent="0.15">
      <c r="Q41" s="85">
        <f t="shared" si="8"/>
        <v>1983</v>
      </c>
      <c r="R41" s="88" t="str">
        <f t="shared" si="2"/>
        <v>Vétéran</v>
      </c>
    </row>
    <row r="42" spans="17:18" x14ac:dyDescent="0.15">
      <c r="Q42" s="85">
        <f t="shared" si="8"/>
        <v>1982</v>
      </c>
      <c r="R42" s="88" t="str">
        <f t="shared" si="2"/>
        <v>Vétéran</v>
      </c>
    </row>
    <row r="43" spans="17:18" x14ac:dyDescent="0.15">
      <c r="Q43" s="85">
        <f t="shared" si="8"/>
        <v>1981</v>
      </c>
      <c r="R43" s="88" t="str">
        <f t="shared" si="2"/>
        <v>Vétéran</v>
      </c>
    </row>
    <row r="44" spans="17:18" x14ac:dyDescent="0.15">
      <c r="Q44" s="85">
        <f t="shared" si="8"/>
        <v>1980</v>
      </c>
      <c r="R44" s="88" t="str">
        <f t="shared" si="2"/>
        <v>Vétéran</v>
      </c>
    </row>
    <row r="45" spans="17:18" x14ac:dyDescent="0.15">
      <c r="Q45" s="85">
        <f t="shared" si="8"/>
        <v>1979</v>
      </c>
      <c r="R45" s="88" t="str">
        <f t="shared" si="2"/>
        <v>Aîné</v>
      </c>
    </row>
    <row r="46" spans="17:18" x14ac:dyDescent="0.15">
      <c r="Q46" s="85">
        <f t="shared" si="8"/>
        <v>1978</v>
      </c>
      <c r="R46" s="88" t="str">
        <f t="shared" si="2"/>
        <v>Aîné</v>
      </c>
    </row>
    <row r="47" spans="17:18" x14ac:dyDescent="0.15">
      <c r="Q47" s="85">
        <f t="shared" si="8"/>
        <v>1977</v>
      </c>
      <c r="R47" s="88" t="str">
        <f t="shared" si="2"/>
        <v>Aîné</v>
      </c>
    </row>
    <row r="48" spans="17:18" x14ac:dyDescent="0.15">
      <c r="Q48" s="85">
        <f t="shared" si="8"/>
        <v>1976</v>
      </c>
      <c r="R48" s="88" t="str">
        <f t="shared" si="2"/>
        <v>Aîné</v>
      </c>
    </row>
    <row r="49" spans="17:18" x14ac:dyDescent="0.15">
      <c r="Q49" s="85">
        <f t="shared" si="8"/>
        <v>1975</v>
      </c>
      <c r="R49" s="88" t="str">
        <f t="shared" si="2"/>
        <v>Aîné</v>
      </c>
    </row>
    <row r="50" spans="17:18" x14ac:dyDescent="0.15">
      <c r="Q50" s="85">
        <f t="shared" si="8"/>
        <v>1974</v>
      </c>
      <c r="R50" s="88" t="str">
        <f t="shared" si="2"/>
        <v>Aîné</v>
      </c>
    </row>
    <row r="51" spans="17:18" x14ac:dyDescent="0.15">
      <c r="Q51" s="85">
        <f t="shared" si="8"/>
        <v>1973</v>
      </c>
      <c r="R51" s="88" t="str">
        <f t="shared" si="2"/>
        <v>Aîné</v>
      </c>
    </row>
    <row r="52" spans="17:18" x14ac:dyDescent="0.15">
      <c r="Q52" s="85">
        <f t="shared" si="8"/>
        <v>1972</v>
      </c>
      <c r="R52" s="88" t="str">
        <f t="shared" si="2"/>
        <v>Aîné</v>
      </c>
    </row>
    <row r="53" spans="17:18" x14ac:dyDescent="0.15">
      <c r="Q53" s="85">
        <f t="shared" si="8"/>
        <v>1971</v>
      </c>
      <c r="R53" s="88" t="str">
        <f t="shared" si="2"/>
        <v>Aîné</v>
      </c>
    </row>
    <row r="54" spans="17:18" x14ac:dyDescent="0.15">
      <c r="Q54" s="85">
        <f t="shared" si="8"/>
        <v>1970</v>
      </c>
      <c r="R54" s="88" t="str">
        <f t="shared" si="2"/>
        <v>Aîné</v>
      </c>
    </row>
    <row r="55" spans="17:18" x14ac:dyDescent="0.15">
      <c r="Q55" s="85">
        <f t="shared" si="8"/>
        <v>1969</v>
      </c>
      <c r="R55" s="88" t="str">
        <f t="shared" si="2"/>
        <v>Aîné</v>
      </c>
    </row>
    <row r="56" spans="17:18" x14ac:dyDescent="0.15">
      <c r="Q56" s="85">
        <f t="shared" si="8"/>
        <v>1968</v>
      </c>
      <c r="R56" s="88" t="str">
        <f t="shared" si="2"/>
        <v>Aîné</v>
      </c>
    </row>
    <row r="57" spans="17:18" x14ac:dyDescent="0.15">
      <c r="Q57" s="85">
        <f t="shared" si="8"/>
        <v>1967</v>
      </c>
      <c r="R57" s="88" t="str">
        <f t="shared" si="2"/>
        <v>Aîné</v>
      </c>
    </row>
    <row r="58" spans="17:18" x14ac:dyDescent="0.15">
      <c r="Q58" s="85">
        <f t="shared" si="8"/>
        <v>1966</v>
      </c>
      <c r="R58" s="88" t="str">
        <f t="shared" si="2"/>
        <v>Aîné</v>
      </c>
    </row>
    <row r="59" spans="17:18" x14ac:dyDescent="0.15">
      <c r="Q59" s="85">
        <f t="shared" si="8"/>
        <v>1965</v>
      </c>
      <c r="R59" s="88" t="str">
        <f t="shared" si="2"/>
        <v>Aîné</v>
      </c>
    </row>
    <row r="60" spans="17:18" x14ac:dyDescent="0.15">
      <c r="Q60" s="85">
        <f t="shared" si="8"/>
        <v>1964</v>
      </c>
      <c r="R60" s="88" t="str">
        <f t="shared" si="2"/>
        <v>Aîné</v>
      </c>
    </row>
    <row r="61" spans="17:18" x14ac:dyDescent="0.15">
      <c r="Q61" s="85">
        <f t="shared" si="8"/>
        <v>1963</v>
      </c>
      <c r="R61" s="88" t="str">
        <f t="shared" si="2"/>
        <v>Aîné</v>
      </c>
    </row>
    <row r="62" spans="17:18" x14ac:dyDescent="0.15">
      <c r="Q62" s="85">
        <f t="shared" si="8"/>
        <v>1962</v>
      </c>
      <c r="R62" s="88" t="str">
        <f t="shared" si="2"/>
        <v>Aîné</v>
      </c>
    </row>
    <row r="63" spans="17:18" x14ac:dyDescent="0.15">
      <c r="Q63" s="85">
        <f t="shared" si="8"/>
        <v>1961</v>
      </c>
      <c r="R63" s="88" t="str">
        <f t="shared" si="2"/>
        <v>Aîné</v>
      </c>
    </row>
    <row r="64" spans="17:18" x14ac:dyDescent="0.15">
      <c r="Q64" s="85">
        <f t="shared" si="8"/>
        <v>1960</v>
      </c>
      <c r="R64" s="88" t="str">
        <f t="shared" si="2"/>
        <v>Aîné</v>
      </c>
    </row>
    <row r="65" spans="17:18" x14ac:dyDescent="0.15">
      <c r="Q65" s="85">
        <f t="shared" si="8"/>
        <v>1959</v>
      </c>
      <c r="R65" s="88" t="str">
        <f t="shared" si="2"/>
        <v>Aîné</v>
      </c>
    </row>
    <row r="66" spans="17:18" x14ac:dyDescent="0.15">
      <c r="Q66" s="85">
        <f t="shared" si="8"/>
        <v>1958</v>
      </c>
      <c r="R66" s="88" t="str">
        <f t="shared" si="2"/>
        <v>Aîné</v>
      </c>
    </row>
    <row r="67" spans="17:18" x14ac:dyDescent="0.15">
      <c r="Q67" s="85">
        <f t="shared" si="8"/>
        <v>1957</v>
      </c>
      <c r="R67" s="88" t="str">
        <f t="shared" si="2"/>
        <v>Aîné</v>
      </c>
    </row>
    <row r="68" spans="17:18" x14ac:dyDescent="0.15">
      <c r="Q68" s="85">
        <f t="shared" si="8"/>
        <v>1956</v>
      </c>
      <c r="R68" s="88" t="str">
        <f>IF(ISNA(VLOOKUP(Q68,$H$4:$M$13,6,0)),IF(ISNA(VLOOKUP(Q68,$I$4:$M$13,5,0)),IF(AND(Q68&lt;=$H$12,Q68&gt;=$I$12),$M$12,IF(AND(Q68&lt;=$H$11,Q68&gt;=$I$11),$M$11,$M$13)),VLOOKUP(Q68,$I$4:$M$13,5,0)),VLOOKUP(Q68,$H$4:$M$13,6,0))</f>
        <v>Aîné</v>
      </c>
    </row>
    <row r="69" spans="17:18" x14ac:dyDescent="0.15">
      <c r="Q69" s="85">
        <f t="shared" si="8"/>
        <v>1955</v>
      </c>
      <c r="R69" s="88" t="str">
        <f>IF(ISNA(VLOOKUP(Q69,$H$4:$M$13,6,0)),IF(ISNA(VLOOKUP(Q69,$I$4:$M$13,5,0)),IF(AND(Q69&lt;=$H$12,Q69&gt;=$I$12),$M$12,IF(AND(Q69&lt;=$H$11,Q69&gt;=$I$11),$M$11,$M$13)),VLOOKUP(Q69,$I$4:$M$13,5,0)),VLOOKUP(Q69,$H$4:$M$13,6,0))</f>
        <v>Aîné</v>
      </c>
    </row>
    <row r="70" spans="17:18" ht="14" thickBot="1" x14ac:dyDescent="0.2">
      <c r="Q70" s="86">
        <f>Q69-1</f>
        <v>1954</v>
      </c>
      <c r="R70" s="89" t="str">
        <f>IF(ISNA(VLOOKUP(Q70,$H$4:$M$13,6,0)),IF(ISNA(VLOOKUP(Q70,$I$4:$M$13,5,0)),IF(AND(Q70&lt;=$H$12,Q70&gt;=$I$12),$M$12,IF(AND(Q70&lt;=$H$11,Q70&gt;=$I$11),$M$11,$M$13)),VLOOKUP(Q70,$I$4:$M$13,5,0)),VLOOKUP(Q70,$H$4:$M$13,6,0))</f>
        <v>Aîné</v>
      </c>
    </row>
  </sheetData>
  <mergeCells count="3">
    <mergeCell ref="F2:G2"/>
    <mergeCell ref="H2:I2"/>
    <mergeCell ref="H16:I1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10</vt:i4>
      </vt:variant>
    </vt:vector>
  </HeadingPairs>
  <TitlesOfParts>
    <vt:vector size="14" baseType="lpstr">
      <vt:lpstr>Compétiteurs</vt:lpstr>
      <vt:lpstr>Equipes QUYENS SYNCHROS</vt:lpstr>
      <vt:lpstr>Juges - Arbitres</vt:lpstr>
      <vt:lpstr>Lexique</vt:lpstr>
      <vt:lpstr>Catégorie</vt:lpstr>
      <vt:lpstr>Croix</vt:lpstr>
      <vt:lpstr>defCat</vt:lpstr>
      <vt:lpstr>Genre</vt:lpstr>
      <vt:lpstr>Grade</vt:lpstr>
      <vt:lpstr>Jrcomp</vt:lpstr>
      <vt:lpstr>Lrcomp2</vt:lpstr>
      <vt:lpstr>Compétiteurs!Zone_d_impression</vt:lpstr>
      <vt:lpstr>'Equipes QUYENS SYNCHROS'!Zone_d_impression</vt:lpstr>
      <vt:lpstr>'Juges - Arbitres'!Zone_d_impression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Olivier</dc:creator>
  <cp:lastModifiedBy>nosergent@outlook.fr</cp:lastModifiedBy>
  <cp:lastPrinted>2024-12-06T12:48:39Z</cp:lastPrinted>
  <dcterms:created xsi:type="dcterms:W3CDTF">2005-01-14T14:32:39Z</dcterms:created>
  <dcterms:modified xsi:type="dcterms:W3CDTF">2024-12-15T15:04:58Z</dcterms:modified>
</cp:coreProperties>
</file>