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2621-CALAIS\2621-Commun\Noémie\MINH LONG\COMPETITIONS\2024\2024 - COUPE DU NORD\"/>
    </mc:Choice>
  </mc:AlternateContent>
  <bookViews>
    <workbookView xWindow="0" yWindow="0" windowWidth="28800" windowHeight="12300"/>
  </bookViews>
  <sheets>
    <sheet name="Compétiteurs" sheetId="1" r:id="rId1"/>
    <sheet name="Feuil2" sheetId="7" state="hidden" r:id="rId2"/>
    <sheet name="Equipes SONG LUYEN" sheetId="4" state="hidden" r:id="rId3"/>
    <sheet name="Juges - Arbitres" sheetId="3" r:id="rId4"/>
    <sheet name="Feuil1" sheetId="6" state="hidden" r:id="rId5"/>
    <sheet name="Lexique" sheetId="5" state="hidden" r:id="rId6"/>
  </sheets>
  <externalReferences>
    <externalReference r:id="rId7"/>
  </externalReferences>
  <definedNames>
    <definedName name="_xlnm._FilterDatabase" localSheetId="0" hidden="1">Compétiteurs!$B$5:$L$5</definedName>
    <definedName name="Catégorie">Lexique!$E$4:$E$14</definedName>
    <definedName name="Croix">Lexique!$B$8:$B$9</definedName>
    <definedName name="defCat">Lexique!$Q$4:$R$70</definedName>
    <definedName name="Genre">Lexique!$B$4:$B$5</definedName>
    <definedName name="Grade">Lexique!$B$19:$B$20</definedName>
    <definedName name="Jrcomp">Lexique!$H$17:$I$24</definedName>
    <definedName name="Liste">'[1]Cdf 2015'!$Z$4:$AI$4</definedName>
    <definedName name="Lrcomp2">Lexique!$H$17:$J$24</definedName>
    <definedName name="ref">'[1]Cdf 2015'!$A$4:$IV$4</definedName>
    <definedName name="REFE">'[1]Cdf 2015'!$A$3:$IV$3</definedName>
    <definedName name="_xlnm.Print_Area" localSheetId="0">Compétiteurs!$B$1:$N$42</definedName>
    <definedName name="_xlnm.Print_Area" localSheetId="2">'Equipes SONG LUYEN'!$A$1:$G$39</definedName>
    <definedName name="_xlnm.Print_Area" localSheetId="3">'Juges - Arbitres'!$A$1:$H$36</definedName>
  </definedNames>
  <calcPr calcId="162913"/>
</workbook>
</file>

<file path=xl/calcChain.xml><?xml version="1.0" encoding="utf-8"?>
<calcChain xmlns="http://schemas.openxmlformats.org/spreadsheetml/2006/main">
  <c r="C1" i="1" l="1"/>
  <c r="C2" i="1"/>
  <c r="B1" i="4" l="1"/>
  <c r="F31" i="1"/>
  <c r="F32" i="1"/>
  <c r="F33" i="1"/>
  <c r="F34" i="1"/>
  <c r="F35" i="1"/>
  <c r="F36" i="1"/>
  <c r="F37" i="1"/>
  <c r="F38" i="1"/>
  <c r="F39" i="1"/>
  <c r="F40" i="1"/>
  <c r="F41" i="1"/>
  <c r="F42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E8" i="4"/>
  <c r="E9" i="4"/>
  <c r="E10" i="4"/>
  <c r="E11" i="4"/>
  <c r="E12" i="4"/>
  <c r="E13" i="4"/>
  <c r="E14" i="4"/>
  <c r="M4" i="5"/>
  <c r="M5" i="5"/>
  <c r="M6" i="5"/>
  <c r="M7" i="5"/>
  <c r="M8" i="5"/>
  <c r="M9" i="5"/>
  <c r="M10" i="5"/>
  <c r="M11" i="5"/>
  <c r="M12" i="5"/>
  <c r="M13" i="5"/>
  <c r="M3" i="5"/>
  <c r="I13" i="5"/>
  <c r="H13" i="5"/>
  <c r="K13" i="5"/>
  <c r="L12" i="5"/>
  <c r="L13" i="5"/>
  <c r="D13" i="5"/>
  <c r="B13" i="4"/>
  <c r="B12" i="4"/>
  <c r="B11" i="4"/>
  <c r="B10" i="4"/>
  <c r="B9" i="4"/>
  <c r="L5" i="5"/>
  <c r="I5" i="5"/>
  <c r="J5" i="5"/>
  <c r="H5" i="5"/>
  <c r="D5" i="5"/>
  <c r="E16" i="5"/>
  <c r="F16" i="5"/>
  <c r="E4" i="1" s="1"/>
  <c r="D4" i="4" s="1"/>
  <c r="L11" i="5"/>
  <c r="L6" i="5"/>
  <c r="L7" i="5"/>
  <c r="L8" i="5"/>
  <c r="L9" i="5"/>
  <c r="L10" i="5"/>
  <c r="L4" i="5"/>
  <c r="E5" i="4"/>
  <c r="E6" i="4"/>
  <c r="E7" i="4"/>
  <c r="D6" i="5"/>
  <c r="D7" i="5"/>
  <c r="D8" i="5"/>
  <c r="G9" i="1"/>
  <c r="F9" i="4" s="1"/>
  <c r="D9" i="5"/>
  <c r="E11" i="1" s="1"/>
  <c r="D11" i="4" s="1"/>
  <c r="D10" i="5"/>
  <c r="D11" i="5"/>
  <c r="D12" i="5"/>
  <c r="D4" i="5"/>
  <c r="G8" i="1" s="1"/>
  <c r="F8" i="4" s="1"/>
  <c r="H6" i="5"/>
  <c r="J6" i="5" s="1"/>
  <c r="I6" i="5"/>
  <c r="H7" i="5"/>
  <c r="J7" i="5" s="1"/>
  <c r="I7" i="5"/>
  <c r="H8" i="5"/>
  <c r="I8" i="5"/>
  <c r="H9" i="5"/>
  <c r="I9" i="5"/>
  <c r="H10" i="5"/>
  <c r="I10" i="5"/>
  <c r="H11" i="5"/>
  <c r="K11" i="5" s="1"/>
  <c r="E12" i="1" s="1"/>
  <c r="D12" i="4" s="1"/>
  <c r="I11" i="5"/>
  <c r="H12" i="5"/>
  <c r="I12" i="5"/>
  <c r="K12" i="5" s="1"/>
  <c r="I4" i="5"/>
  <c r="H4" i="5"/>
  <c r="Q4" i="5" s="1"/>
  <c r="Q5" i="5" s="1"/>
  <c r="G6" i="1"/>
  <c r="F6" i="4"/>
  <c r="G7" i="1"/>
  <c r="F7" i="4" s="1"/>
  <c r="G11" i="1"/>
  <c r="F11" i="4" s="1"/>
  <c r="J13" i="5"/>
  <c r="G12" i="1"/>
  <c r="F12" i="4" s="1"/>
  <c r="K5" i="5"/>
  <c r="E6" i="1" s="1"/>
  <c r="D6" i="4" s="1"/>
  <c r="G10" i="1"/>
  <c r="F10" i="4" s="1"/>
  <c r="G5" i="1"/>
  <c r="F5" i="4" s="1"/>
  <c r="H17" i="5"/>
  <c r="K10" i="5"/>
  <c r="J10" i="5"/>
  <c r="J17" i="5"/>
  <c r="J18" i="5"/>
  <c r="H18" i="5"/>
  <c r="H19" i="5"/>
  <c r="J19" i="5"/>
  <c r="H20" i="5"/>
  <c r="J20" i="5"/>
  <c r="H21" i="5"/>
  <c r="J21" i="5"/>
  <c r="H22" i="5"/>
  <c r="J22" i="5"/>
  <c r="J23" i="5"/>
  <c r="H23" i="5"/>
  <c r="H24" i="5"/>
  <c r="J24" i="5"/>
  <c r="B1" i="3"/>
  <c r="B2" i="4" l="1"/>
  <c r="B2" i="3" s="1"/>
  <c r="B12" i="1"/>
  <c r="K4" i="5"/>
  <c r="E5" i="1" s="1"/>
  <c r="D5" i="4" s="1"/>
  <c r="J9" i="5"/>
  <c r="E13" i="1"/>
  <c r="D13" i="4" s="1"/>
  <c r="K8" i="5"/>
  <c r="E9" i="1" s="1"/>
  <c r="D9" i="4" s="1"/>
  <c r="K7" i="5"/>
  <c r="K6" i="5"/>
  <c r="E7" i="1" s="1"/>
  <c r="D7" i="4" s="1"/>
  <c r="Q6" i="5"/>
  <c r="R5" i="5"/>
  <c r="J8" i="5"/>
  <c r="E14" i="1"/>
  <c r="D14" i="4" s="1"/>
  <c r="J11" i="5"/>
  <c r="K9" i="5"/>
  <c r="E10" i="1" s="1"/>
  <c r="D10" i="4" s="1"/>
  <c r="E8" i="1"/>
  <c r="D8" i="4" s="1"/>
  <c r="G14" i="1"/>
  <c r="F14" i="4" s="1"/>
  <c r="G13" i="1"/>
  <c r="F13" i="4" s="1"/>
  <c r="J4" i="5"/>
  <c r="R4" i="5"/>
  <c r="J12" i="5"/>
  <c r="R6" i="5" l="1"/>
  <c r="Q7" i="5"/>
  <c r="Q8" i="5" l="1"/>
  <c r="R7" i="5"/>
  <c r="R8" i="5" l="1"/>
  <c r="Q9" i="5"/>
  <c r="Q10" i="5" l="1"/>
  <c r="R9" i="5"/>
  <c r="R10" i="5" l="1"/>
  <c r="Q11" i="5"/>
  <c r="Q12" i="5" l="1"/>
  <c r="R11" i="5"/>
  <c r="Q13" i="5" l="1"/>
  <c r="R12" i="5"/>
  <c r="Q14" i="5" l="1"/>
  <c r="R13" i="5"/>
  <c r="R14" i="5" l="1"/>
  <c r="Q15" i="5"/>
  <c r="Q16" i="5" l="1"/>
  <c r="R15" i="5"/>
  <c r="R16" i="5" l="1"/>
  <c r="Q17" i="5"/>
  <c r="R17" i="5" l="1"/>
  <c r="Q18" i="5"/>
  <c r="R18" i="5" l="1"/>
  <c r="Q19" i="5"/>
  <c r="Q20" i="5" l="1"/>
  <c r="R19" i="5"/>
  <c r="Q21" i="5" l="1"/>
  <c r="R20" i="5"/>
  <c r="R21" i="5" l="1"/>
  <c r="Q22" i="5"/>
  <c r="R22" i="5" l="1"/>
  <c r="Q23" i="5"/>
  <c r="Q24" i="5" l="1"/>
  <c r="R23" i="5"/>
  <c r="R24" i="5" l="1"/>
  <c r="Q25" i="5"/>
  <c r="Q26" i="5" l="1"/>
  <c r="R25" i="5"/>
  <c r="Q27" i="5" l="1"/>
  <c r="R26" i="5"/>
  <c r="R27" i="5" l="1"/>
  <c r="Q28" i="5"/>
  <c r="Q29" i="5" l="1"/>
  <c r="R28" i="5"/>
  <c r="R29" i="5" l="1"/>
  <c r="Q30" i="5"/>
  <c r="R30" i="5" l="1"/>
  <c r="Q31" i="5"/>
  <c r="Q32" i="5" l="1"/>
  <c r="R31" i="5"/>
  <c r="Q33" i="5" l="1"/>
  <c r="R32" i="5"/>
  <c r="Q34" i="5" l="1"/>
  <c r="R33" i="5"/>
  <c r="Q35" i="5" l="1"/>
  <c r="R34" i="5"/>
  <c r="Q36" i="5" l="1"/>
  <c r="R35" i="5"/>
  <c r="R36" i="5" l="1"/>
  <c r="Q37" i="5"/>
  <c r="Q38" i="5" l="1"/>
  <c r="R37" i="5"/>
  <c r="R38" i="5" l="1"/>
  <c r="Q39" i="5"/>
  <c r="Q40" i="5" l="1"/>
  <c r="R39" i="5"/>
  <c r="Q41" i="5" l="1"/>
  <c r="R40" i="5"/>
  <c r="R41" i="5" l="1"/>
  <c r="Q42" i="5"/>
  <c r="Q43" i="5" l="1"/>
  <c r="R42" i="5"/>
  <c r="Q44" i="5" l="1"/>
  <c r="R43" i="5"/>
  <c r="Q45" i="5" l="1"/>
  <c r="R44" i="5"/>
  <c r="Q46" i="5" l="1"/>
  <c r="R45" i="5"/>
  <c r="R46" i="5" l="1"/>
  <c r="Q47" i="5"/>
  <c r="R47" i="5" l="1"/>
  <c r="Q48" i="5"/>
  <c r="R48" i="5" l="1"/>
  <c r="Q49" i="5"/>
  <c r="Q50" i="5" l="1"/>
  <c r="R49" i="5"/>
  <c r="Q51" i="5" l="1"/>
  <c r="R50" i="5"/>
  <c r="Q52" i="5" l="1"/>
  <c r="R51" i="5"/>
  <c r="Q53" i="5" l="1"/>
  <c r="R52" i="5"/>
  <c r="Q54" i="5" l="1"/>
  <c r="R53" i="5"/>
  <c r="Q55" i="5" l="1"/>
  <c r="R54" i="5"/>
  <c r="R55" i="5" l="1"/>
  <c r="Q56" i="5"/>
  <c r="R56" i="5" l="1"/>
  <c r="Q57" i="5"/>
  <c r="Q58" i="5" l="1"/>
  <c r="R57" i="5"/>
  <c r="R58" i="5" l="1"/>
  <c r="Q59" i="5"/>
  <c r="Q60" i="5" l="1"/>
  <c r="R59" i="5"/>
  <c r="Q61" i="5" l="1"/>
  <c r="R60" i="5"/>
  <c r="Q62" i="5" l="1"/>
  <c r="R61" i="5"/>
  <c r="R62" i="5" l="1"/>
  <c r="Q63" i="5"/>
  <c r="Q64" i="5" l="1"/>
  <c r="R63" i="5"/>
  <c r="R64" i="5" l="1"/>
  <c r="Q65" i="5"/>
  <c r="R65" i="5" l="1"/>
  <c r="Q66" i="5"/>
  <c r="R66" i="5" l="1"/>
  <c r="Q67" i="5"/>
  <c r="Q68" i="5" l="1"/>
  <c r="R67" i="5"/>
  <c r="R68" i="5" l="1"/>
  <c r="Q69" i="5"/>
  <c r="R69" i="5" l="1"/>
  <c r="Q70" i="5"/>
  <c r="R70" i="5" s="1"/>
</calcChain>
</file>

<file path=xl/sharedStrings.xml><?xml version="1.0" encoding="utf-8"?>
<sst xmlns="http://schemas.openxmlformats.org/spreadsheetml/2006/main" count="97" uniqueCount="79">
  <si>
    <t>NOMS + Prénoms</t>
  </si>
  <si>
    <t>Nom du CLUB</t>
  </si>
  <si>
    <t>Responsable</t>
  </si>
  <si>
    <t>Téléphone</t>
  </si>
  <si>
    <t>E-mail</t>
  </si>
  <si>
    <t>Poussins</t>
  </si>
  <si>
    <t>Pupilles</t>
  </si>
  <si>
    <t>Benjamins</t>
  </si>
  <si>
    <t>Minimes</t>
  </si>
  <si>
    <t>Cadets</t>
  </si>
  <si>
    <t>Juniors</t>
  </si>
  <si>
    <t>Vétérans</t>
  </si>
  <si>
    <t>Date Naiss.</t>
  </si>
  <si>
    <t>Catégorie</t>
  </si>
  <si>
    <t>Sexe</t>
  </si>
  <si>
    <t>Quyen</t>
  </si>
  <si>
    <t>F</t>
  </si>
  <si>
    <t>Pupille</t>
  </si>
  <si>
    <t>FORMULAIRE D’INSCRIPTION DES COMPETITEURS</t>
  </si>
  <si>
    <t>DES EQUIPES DE 2 OU 3 POUR LES "SONG LUYEN"</t>
  </si>
  <si>
    <t>FORMULAIRE D’INSCRIPTION</t>
  </si>
  <si>
    <t>Catégorie d'âge (celle du + âgé)</t>
  </si>
  <si>
    <t>à envoyer OBLIGATOIREMENT par mail</t>
  </si>
  <si>
    <t>FORMULAIRE D’INSCRIPTION – JUGE / ARBITRE</t>
  </si>
  <si>
    <t>EXCLUSIVEMENT POUR LES CLUBS MINH LONG</t>
  </si>
  <si>
    <t xml:space="preserve">En cas d’impossibilité, merci de nous contacter au plus vite pour nous le faire savoir. </t>
  </si>
  <si>
    <t xml:space="preserve">C’est pourquoi nous demandons à chaque club inscrivant des élèves à la compétition, </t>
  </si>
  <si>
    <t>de participer en inscrivant 1 juge/arbitre (ou plus !) pour 10 compétiteurs inscrits, plus si possible…</t>
  </si>
  <si>
    <t>Il n’y a pas d’exigence pour l’encadrement (pesée, aide à l’habillage pour les protections, etc.)</t>
  </si>
  <si>
    <t xml:space="preserve">Présent Samedi </t>
  </si>
  <si>
    <t>Présent Dimanche</t>
  </si>
  <si>
    <t>Vous le savez, une compétition ne peut avoir lieu qu’avec une équipe d’arbitrage nombreuse.</t>
  </si>
  <si>
    <t>Age</t>
  </si>
  <si>
    <t>Année Correspondante</t>
  </si>
  <si>
    <t>genre</t>
  </si>
  <si>
    <t>Mini</t>
  </si>
  <si>
    <t>Maxi</t>
  </si>
  <si>
    <t>Poussin</t>
  </si>
  <si>
    <t>G</t>
  </si>
  <si>
    <t>Benjamin</t>
  </si>
  <si>
    <t>Minime</t>
  </si>
  <si>
    <t>Cadet</t>
  </si>
  <si>
    <t>Junior</t>
  </si>
  <si>
    <t>Sénior</t>
  </si>
  <si>
    <t>Vétéran</t>
  </si>
  <si>
    <t xml:space="preserve">Saison </t>
  </si>
  <si>
    <t>Séniors</t>
  </si>
  <si>
    <t>CLUBS</t>
  </si>
  <si>
    <t>Catégorie (s)</t>
  </si>
  <si>
    <t>Croix</t>
  </si>
  <si>
    <t>X</t>
  </si>
  <si>
    <t>Doi Khang</t>
  </si>
  <si>
    <t>Hallebarde</t>
  </si>
  <si>
    <t>Song Dau</t>
  </si>
  <si>
    <t>N° Affiliation + Fédé</t>
  </si>
  <si>
    <t>Crevettes</t>
  </si>
  <si>
    <t>Crevette</t>
  </si>
  <si>
    <t>Aîné</t>
  </si>
  <si>
    <t>Aînés</t>
  </si>
  <si>
    <t>Années</t>
  </si>
  <si>
    <t>Laïus</t>
  </si>
  <si>
    <t>Grade</t>
  </si>
  <si>
    <t>Espoir</t>
  </si>
  <si>
    <t>Open</t>
  </si>
  <si>
    <t>Légende</t>
  </si>
  <si>
    <t>Grade supérieur ou égal au 12ème CAP VCT ou 1er Dang</t>
  </si>
  <si>
    <t>Grade inférieur au 12ème CAP VCT ou 1er Dang</t>
  </si>
  <si>
    <t>Vérif.</t>
  </si>
  <si>
    <t>N° Affiliation + Fédération</t>
  </si>
  <si>
    <t>NOM + Prénom du Responsable</t>
  </si>
  <si>
    <t>Grade (Espoir ou OPEN)</t>
  </si>
  <si>
    <r>
      <rPr>
        <b/>
        <i/>
        <u/>
        <sz val="12"/>
        <color indexed="10"/>
        <rFont val="Times New Roman"/>
        <family val="1"/>
      </rPr>
      <t>ATTENTION</t>
    </r>
    <r>
      <rPr>
        <b/>
        <i/>
        <sz val="12"/>
        <color indexed="10"/>
        <rFont val="Times New Roman"/>
        <family val="1"/>
      </rPr>
      <t xml:space="preserve"> : "Challenge SONG LUYEN"= Minimum CADETS et minimum 4 ans de pratique !</t>
    </r>
  </si>
  <si>
    <t>Arme Longue</t>
  </si>
  <si>
    <t>N°Licence + Fédération</t>
  </si>
  <si>
    <t>calcul du Jour de janvier</t>
  </si>
  <si>
    <t>Arme Courte *</t>
  </si>
  <si>
    <t>GRADE</t>
  </si>
  <si>
    <t>Les juges / arbitres doivent être au minimum 11ème CAP Vo Co Truyen / Les commissaires: 9ème cap VCT</t>
  </si>
  <si>
    <r>
      <t xml:space="preserve">* Distinction "Arme Courte" à faire à partir de la catégorie </t>
    </r>
    <r>
      <rPr>
        <b/>
        <u/>
        <sz val="11"/>
        <color rgb="FFFF0000"/>
        <rFont val="Arial"/>
        <family val="2"/>
      </rPr>
      <t xml:space="preserve">CADET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</si>
</sst>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4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i/>
      <u/>
      <sz val="16"/>
      <name val="Times New Roman"/>
      <family val="1"/>
    </font>
    <font>
      <b/>
      <sz val="12"/>
      <color indexed="12"/>
      <name val="Arial"/>
      <family val="2"/>
    </font>
    <font>
      <b/>
      <sz val="10"/>
      <name val="Arial"/>
      <family val="2"/>
    </font>
    <font>
      <sz val="8"/>
      <color indexed="30"/>
      <name val="Arial"/>
      <family val="2"/>
    </font>
    <font>
      <b/>
      <sz val="8"/>
      <color indexed="30"/>
      <name val="Arial"/>
      <family val="2"/>
    </font>
    <font>
      <b/>
      <sz val="8"/>
      <name val="Arial"/>
      <family val="2"/>
    </font>
    <font>
      <b/>
      <i/>
      <sz val="16"/>
      <name val="Times New Roman"/>
      <family val="1"/>
    </font>
    <font>
      <b/>
      <sz val="9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i/>
      <u/>
      <sz val="12"/>
      <color indexed="10"/>
      <name val="Times New Roman"/>
      <family val="1"/>
    </font>
    <font>
      <b/>
      <i/>
      <sz val="12"/>
      <color indexed="10"/>
      <name val="Times New Roman"/>
      <family val="1"/>
    </font>
    <font>
      <b/>
      <i/>
      <sz val="14"/>
      <name val="Times New Roman"/>
      <family val="1"/>
    </font>
    <font>
      <b/>
      <i/>
      <u/>
      <sz val="14"/>
      <name val="Times New Roman"/>
      <family val="1"/>
    </font>
    <font>
      <sz val="14"/>
      <name val="Arial"/>
      <family val="2"/>
    </font>
    <font>
      <u/>
      <sz val="10"/>
      <color theme="10"/>
      <name val="Arial"/>
      <family val="2"/>
    </font>
    <font>
      <sz val="10"/>
      <color rgb="FF7030A0"/>
      <name val="Arial"/>
      <family val="2"/>
    </font>
    <font>
      <sz val="8"/>
      <color rgb="FF7030A0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sz val="8"/>
      <color rgb="FF00B050"/>
      <name val="Arial"/>
      <family val="2"/>
    </font>
    <font>
      <sz val="10"/>
      <color rgb="FF0070C0"/>
      <name val="Arial"/>
      <family val="2"/>
    </font>
    <font>
      <b/>
      <sz val="10"/>
      <color rgb="FFFF0000"/>
      <name val="Arial"/>
      <family val="2"/>
    </font>
    <font>
      <b/>
      <sz val="8"/>
      <color rgb="FF00B050"/>
      <name val="Arial"/>
      <family val="2"/>
    </font>
    <font>
      <b/>
      <i/>
      <sz val="10"/>
      <color rgb="FFFF0000"/>
      <name val="Arial"/>
      <family val="2"/>
    </font>
    <font>
      <b/>
      <sz val="10"/>
      <color rgb="FF0070C0"/>
      <name val="Arial"/>
      <family val="2"/>
    </font>
    <font>
      <b/>
      <i/>
      <u/>
      <sz val="12"/>
      <color rgb="FF00B050"/>
      <name val="Times New Roman"/>
      <family val="1"/>
    </font>
    <font>
      <sz val="10"/>
      <color rgb="FF00B0F0"/>
      <name val="Arial"/>
      <family val="2"/>
    </font>
    <font>
      <b/>
      <i/>
      <u/>
      <sz val="12"/>
      <color rgb="FFC0504D"/>
      <name val="Times New Roman"/>
      <family val="1"/>
    </font>
    <font>
      <sz val="10"/>
      <color theme="5" tint="-0.249977111117893"/>
      <name val="Times New Roman"/>
      <family val="1"/>
    </font>
    <font>
      <sz val="9"/>
      <color theme="5" tint="-0.249977111117893"/>
      <name val="Times New Roman"/>
      <family val="1"/>
    </font>
    <font>
      <b/>
      <i/>
      <sz val="16"/>
      <color rgb="FFFF0000"/>
      <name val="Times New Roman"/>
      <family val="1"/>
    </font>
    <font>
      <b/>
      <i/>
      <u/>
      <sz val="10"/>
      <color rgb="FFFF0000"/>
      <name val="Arial"/>
      <family val="2"/>
    </font>
    <font>
      <u/>
      <sz val="10"/>
      <color theme="10"/>
      <name val="Arial"/>
      <family val="2"/>
    </font>
    <font>
      <b/>
      <i/>
      <sz val="12"/>
      <color rgb="FFFF0000"/>
      <name val="Times New Roman"/>
      <family val="1"/>
    </font>
    <font>
      <b/>
      <i/>
      <sz val="14"/>
      <color rgb="FFFF0000"/>
      <name val="Times New Roman"/>
      <family val="1"/>
    </font>
    <font>
      <sz val="8"/>
      <color rgb="FFFF000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u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8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12" fillId="0" borderId="0" applyFont="0" applyFill="0" applyBorder="0" applyAlignment="0" applyProtection="0"/>
    <xf numFmtId="0" fontId="36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24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/>
    <xf numFmtId="0" fontId="19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0" fillId="0" borderId="0" xfId="0" applyAlignment="1">
      <alignment horizontal="right"/>
    </xf>
    <xf numFmtId="0" fontId="0" fillId="0" borderId="8" xfId="0" applyBorder="1" applyAlignment="1">
      <alignment horizontal="center"/>
    </xf>
    <xf numFmtId="0" fontId="27" fillId="0" borderId="9" xfId="0" applyFont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" fillId="0" borderId="0" xfId="0" applyFont="1" applyBorder="1"/>
    <xf numFmtId="0" fontId="29" fillId="0" borderId="0" xfId="0" applyFont="1"/>
    <xf numFmtId="0" fontId="29" fillId="0" borderId="0" xfId="0" applyFont="1" applyAlignment="1">
      <alignment horizontal="left" vertical="center"/>
    </xf>
    <xf numFmtId="14" fontId="30" fillId="0" borderId="0" xfId="0" applyNumberFormat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5" fillId="2" borderId="5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left"/>
    </xf>
    <xf numFmtId="0" fontId="3" fillId="3" borderId="15" xfId="0" applyFont="1" applyFill="1" applyBorder="1" applyAlignment="1">
      <alignment horizontal="left"/>
    </xf>
    <xf numFmtId="0" fontId="9" fillId="3" borderId="16" xfId="0" applyFont="1" applyFill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11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31" fillId="0" borderId="0" xfId="0" applyFont="1" applyAlignment="1">
      <alignment horizontal="left" vertical="center"/>
    </xf>
    <xf numFmtId="0" fontId="32" fillId="0" borderId="0" xfId="0" applyFont="1"/>
    <xf numFmtId="0" fontId="33" fillId="0" borderId="0" xfId="0" applyFont="1"/>
    <xf numFmtId="0" fontId="33" fillId="0" borderId="0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33" fillId="0" borderId="0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3" xfId="0" applyBorder="1" applyAlignment="1">
      <alignment horizontal="center"/>
    </xf>
    <xf numFmtId="0" fontId="28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8" fillId="0" borderId="22" xfId="0" applyFont="1" applyBorder="1" applyAlignment="1">
      <alignment horizontal="center"/>
    </xf>
    <xf numFmtId="0" fontId="0" fillId="0" borderId="9" xfId="0" applyBorder="1"/>
    <xf numFmtId="0" fontId="0" fillId="4" borderId="10" xfId="0" applyFill="1" applyBorder="1"/>
    <xf numFmtId="0" fontId="0" fillId="0" borderId="11" xfId="0" applyBorder="1"/>
    <xf numFmtId="0" fontId="0" fillId="4" borderId="19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23" xfId="0" applyFont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2" fillId="0" borderId="26" xfId="0" applyFont="1" applyBorder="1" applyAlignment="1">
      <alignment horizontal="left"/>
    </xf>
    <xf numFmtId="9" fontId="5" fillId="2" borderId="18" xfId="5" applyFont="1" applyFill="1" applyBorder="1"/>
    <xf numFmtId="9" fontId="9" fillId="3" borderId="27" xfId="0" applyNumberFormat="1" applyFont="1" applyFill="1" applyBorder="1" applyAlignment="1">
      <alignment horizontal="left"/>
    </xf>
    <xf numFmtId="0" fontId="0" fillId="0" borderId="1" xfId="0" applyBorder="1"/>
    <xf numFmtId="14" fontId="0" fillId="0" borderId="1" xfId="0" applyNumberFormat="1" applyBorder="1"/>
    <xf numFmtId="0" fontId="0" fillId="0" borderId="10" xfId="0" applyFill="1" applyBorder="1"/>
    <xf numFmtId="9" fontId="34" fillId="3" borderId="28" xfId="0" applyNumberFormat="1" applyFont="1" applyFill="1" applyBorder="1" applyAlignment="1">
      <alignment horizontal="left"/>
    </xf>
    <xf numFmtId="9" fontId="0" fillId="0" borderId="29" xfId="0" applyNumberFormat="1" applyBorder="1"/>
    <xf numFmtId="0" fontId="0" fillId="0" borderId="20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19" xfId="0" applyBorder="1"/>
    <xf numFmtId="0" fontId="0" fillId="0" borderId="6" xfId="0" applyBorder="1"/>
    <xf numFmtId="0" fontId="0" fillId="0" borderId="7" xfId="0" applyBorder="1"/>
    <xf numFmtId="0" fontId="0" fillId="0" borderId="35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21" xfId="0" applyBorder="1"/>
    <xf numFmtId="0" fontId="0" fillId="0" borderId="8" xfId="0" applyBorder="1"/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9" xfId="0" applyFont="1" applyBorder="1"/>
    <xf numFmtId="9" fontId="0" fillId="0" borderId="0" xfId="5" applyFont="1" applyProtection="1"/>
    <xf numFmtId="9" fontId="0" fillId="0" borderId="0" xfId="5" applyFont="1" applyAlignment="1" applyProtection="1">
      <alignment horizontal="center"/>
    </xf>
    <xf numFmtId="9" fontId="1" fillId="0" borderId="0" xfId="5" applyFont="1" applyAlignment="1" applyProtection="1">
      <alignment horizontal="center"/>
    </xf>
    <xf numFmtId="9" fontId="0" fillId="0" borderId="0" xfId="5" applyFont="1" applyBorder="1" applyAlignment="1" applyProtection="1">
      <alignment horizontal="center"/>
    </xf>
    <xf numFmtId="9" fontId="5" fillId="2" borderId="5" xfId="5" applyFont="1" applyFill="1" applyBorder="1" applyProtection="1"/>
    <xf numFmtId="9" fontId="0" fillId="0" borderId="0" xfId="5" applyFont="1" applyBorder="1" applyProtection="1"/>
    <xf numFmtId="9" fontId="27" fillId="0" borderId="39" xfId="5" applyFont="1" applyBorder="1" applyAlignment="1" applyProtection="1">
      <alignment horizontal="left"/>
    </xf>
    <xf numFmtId="9" fontId="0" fillId="0" borderId="40" xfId="5" applyFont="1" applyBorder="1" applyAlignment="1" applyProtection="1">
      <alignment horizontal="center"/>
    </xf>
    <xf numFmtId="9" fontId="0" fillId="0" borderId="41" xfId="5" applyFont="1" applyBorder="1" applyAlignment="1" applyProtection="1">
      <alignment horizontal="center"/>
    </xf>
    <xf numFmtId="9" fontId="5" fillId="2" borderId="18" xfId="5" applyFont="1" applyFill="1" applyBorder="1" applyProtection="1"/>
    <xf numFmtId="9" fontId="28" fillId="0" borderId="20" xfId="5" applyFont="1" applyBorder="1" applyAlignment="1" applyProtection="1">
      <alignment horizontal="center"/>
    </xf>
    <xf numFmtId="9" fontId="2" fillId="0" borderId="21" xfId="5" applyFont="1" applyBorder="1" applyAlignment="1" applyProtection="1">
      <alignment horizontal="center"/>
    </xf>
    <xf numFmtId="9" fontId="2" fillId="0" borderId="30" xfId="5" applyFont="1" applyBorder="1" applyAlignment="1" applyProtection="1">
      <alignment horizontal="left"/>
    </xf>
    <xf numFmtId="9" fontId="5" fillId="2" borderId="6" xfId="5" applyFont="1" applyFill="1" applyBorder="1" applyProtection="1"/>
    <xf numFmtId="9" fontId="28" fillId="0" borderId="31" xfId="5" applyFont="1" applyBorder="1" applyAlignment="1" applyProtection="1">
      <alignment horizontal="center"/>
    </xf>
    <xf numFmtId="9" fontId="2" fillId="0" borderId="1" xfId="5" applyFont="1" applyBorder="1" applyAlignment="1" applyProtection="1">
      <alignment horizontal="center"/>
    </xf>
    <xf numFmtId="9" fontId="0" fillId="0" borderId="1" xfId="5" applyFont="1" applyBorder="1" applyAlignment="1" applyProtection="1">
      <alignment horizontal="center"/>
    </xf>
    <xf numFmtId="9" fontId="5" fillId="2" borderId="7" xfId="5" applyFont="1" applyFill="1" applyBorder="1" applyProtection="1"/>
    <xf numFmtId="9" fontId="29" fillId="0" borderId="0" xfId="5" applyFont="1" applyProtection="1"/>
    <xf numFmtId="9" fontId="35" fillId="0" borderId="0" xfId="5" applyFont="1" applyFill="1" applyBorder="1" applyProtection="1"/>
    <xf numFmtId="9" fontId="25" fillId="0" borderId="0" xfId="5" applyFont="1" applyFill="1" applyBorder="1" applyProtection="1"/>
    <xf numFmtId="9" fontId="28" fillId="0" borderId="33" xfId="5" applyFont="1" applyBorder="1" applyAlignment="1" applyProtection="1">
      <alignment horizontal="center"/>
    </xf>
    <xf numFmtId="9" fontId="0" fillId="0" borderId="8" xfId="5" applyFont="1" applyBorder="1" applyAlignment="1" applyProtection="1">
      <alignment horizontal="center"/>
    </xf>
    <xf numFmtId="9" fontId="5" fillId="2" borderId="5" xfId="5" applyFont="1" applyFill="1" applyBorder="1" applyAlignment="1" applyProtection="1">
      <alignment horizontal="center"/>
    </xf>
    <xf numFmtId="9" fontId="2" fillId="0" borderId="0" xfId="5" applyFont="1" applyBorder="1" applyProtection="1"/>
    <xf numFmtId="9" fontId="2" fillId="0" borderId="0" xfId="5" applyFont="1" applyBorder="1" applyAlignment="1" applyProtection="1">
      <alignment horizontal="center"/>
    </xf>
    <xf numFmtId="9" fontId="1" fillId="0" borderId="0" xfId="5" applyFont="1" applyBorder="1" applyAlignment="1" applyProtection="1">
      <alignment horizontal="center"/>
    </xf>
    <xf numFmtId="9" fontId="2" fillId="0" borderId="0" xfId="5" applyFont="1" applyAlignment="1" applyProtection="1">
      <alignment horizontal="center"/>
    </xf>
    <xf numFmtId="9" fontId="2" fillId="0" borderId="0" xfId="5" applyFont="1" applyProtection="1"/>
    <xf numFmtId="9" fontId="19" fillId="0" borderId="0" xfId="5" applyFont="1" applyBorder="1" applyAlignment="1" applyProtection="1">
      <alignment horizontal="center"/>
    </xf>
    <xf numFmtId="9" fontId="20" fillId="0" borderId="0" xfId="5" applyFont="1" applyBorder="1" applyAlignment="1" applyProtection="1">
      <alignment horizontal="center"/>
    </xf>
    <xf numFmtId="9" fontId="21" fillId="0" borderId="0" xfId="5" applyFont="1" applyBorder="1" applyAlignment="1" applyProtection="1">
      <alignment horizontal="center"/>
    </xf>
    <xf numFmtId="9" fontId="22" fillId="0" borderId="0" xfId="5" applyFont="1" applyBorder="1" applyAlignment="1" applyProtection="1">
      <alignment horizontal="center"/>
    </xf>
    <xf numFmtId="9" fontId="23" fillId="0" borderId="0" xfId="5" applyFont="1" applyFill="1" applyBorder="1" applyAlignment="1" applyProtection="1">
      <alignment horizontal="center"/>
    </xf>
    <xf numFmtId="9" fontId="20" fillId="0" borderId="0" xfId="5" applyFont="1" applyFill="1" applyBorder="1" applyAlignment="1" applyProtection="1">
      <alignment horizontal="center"/>
    </xf>
    <xf numFmtId="9" fontId="0" fillId="0" borderId="0" xfId="5" applyFont="1" applyFill="1" applyBorder="1" applyAlignment="1" applyProtection="1">
      <alignment horizontal="center"/>
    </xf>
    <xf numFmtId="9" fontId="2" fillId="0" borderId="0" xfId="5" applyFont="1" applyFill="1" applyBorder="1" applyAlignment="1" applyProtection="1">
      <alignment horizontal="center"/>
    </xf>
    <xf numFmtId="9" fontId="24" fillId="0" borderId="0" xfId="5" applyFont="1" applyBorder="1" applyAlignment="1" applyProtection="1">
      <alignment horizontal="center"/>
    </xf>
    <xf numFmtId="9" fontId="4" fillId="0" borderId="0" xfId="5" applyFont="1" applyBorder="1" applyAlignment="1" applyProtection="1">
      <alignment horizontal="center"/>
    </xf>
    <xf numFmtId="9" fontId="23" fillId="0" borderId="0" xfId="5" applyFont="1" applyBorder="1" applyAlignment="1" applyProtection="1">
      <alignment horizontal="center"/>
    </xf>
    <xf numFmtId="9" fontId="22" fillId="0" borderId="0" xfId="5" applyFont="1" applyFill="1" applyBorder="1" applyAlignment="1" applyProtection="1">
      <alignment horizontal="center"/>
    </xf>
    <xf numFmtId="9" fontId="1" fillId="0" borderId="0" xfId="5" applyFont="1" applyFill="1" applyBorder="1" applyAlignment="1" applyProtection="1">
      <alignment horizontal="center"/>
    </xf>
    <xf numFmtId="9" fontId="5" fillId="0" borderId="0" xfId="5" applyFont="1" applyBorder="1" applyAlignment="1" applyProtection="1">
      <alignment horizontal="center"/>
    </xf>
    <xf numFmtId="9" fontId="25" fillId="0" borderId="0" xfId="5" applyFont="1" applyBorder="1" applyAlignment="1" applyProtection="1">
      <alignment horizontal="center"/>
    </xf>
    <xf numFmtId="9" fontId="7" fillId="0" borderId="0" xfId="5" applyFont="1" applyBorder="1" applyAlignment="1" applyProtection="1">
      <alignment horizontal="center"/>
    </xf>
    <xf numFmtId="9" fontId="6" fillId="0" borderId="0" xfId="5" applyFont="1" applyBorder="1" applyAlignment="1" applyProtection="1">
      <alignment horizontal="center"/>
    </xf>
    <xf numFmtId="9" fontId="26" fillId="0" borderId="0" xfId="5" applyFont="1" applyBorder="1" applyAlignment="1" applyProtection="1">
      <alignment horizontal="center"/>
    </xf>
    <xf numFmtId="9" fontId="8" fillId="0" borderId="0" xfId="5" applyFont="1" applyBorder="1" applyAlignment="1" applyProtection="1">
      <alignment horizontal="center"/>
    </xf>
    <xf numFmtId="9" fontId="2" fillId="0" borderId="29" xfId="5" applyFont="1" applyBorder="1" applyProtection="1">
      <protection locked="0"/>
    </xf>
    <xf numFmtId="0" fontId="30" fillId="0" borderId="19" xfId="0" applyFont="1" applyBorder="1" applyAlignment="1" applyProtection="1">
      <alignment horizontal="center" shrinkToFit="1"/>
      <protection locked="0"/>
    </xf>
    <xf numFmtId="0" fontId="30" fillId="0" borderId="43" xfId="0" applyFont="1" applyBorder="1" applyAlignment="1" applyProtection="1">
      <alignment horizontal="center" shrinkToFit="1"/>
      <protection locked="0"/>
    </xf>
    <xf numFmtId="0" fontId="30" fillId="0" borderId="6" xfId="0" applyFont="1" applyBorder="1" applyAlignment="1" applyProtection="1">
      <alignment horizontal="center"/>
      <protection locked="0"/>
    </xf>
    <xf numFmtId="0" fontId="2" fillId="0" borderId="44" xfId="0" applyFont="1" applyBorder="1" applyAlignment="1" applyProtection="1">
      <alignment horizontal="center"/>
      <protection locked="0"/>
    </xf>
    <xf numFmtId="0" fontId="30" fillId="0" borderId="7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 shrinkToFit="1"/>
      <protection locked="0"/>
    </xf>
    <xf numFmtId="0" fontId="2" fillId="0" borderId="43" xfId="0" applyFont="1" applyBorder="1" applyAlignment="1" applyProtection="1">
      <alignment horizontal="center" shrinkToFit="1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3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32" xfId="0" applyFont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10" fillId="0" borderId="31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32" xfId="0" applyFont="1" applyFill="1" applyBorder="1" applyAlignment="1" applyProtection="1">
      <alignment horizontal="center"/>
      <protection locked="0"/>
    </xf>
    <xf numFmtId="0" fontId="2" fillId="0" borderId="33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2" fillId="0" borderId="34" xfId="0" applyFont="1" applyBorder="1" applyAlignment="1" applyProtection="1">
      <alignment horizontal="center"/>
      <protection locked="0"/>
    </xf>
    <xf numFmtId="0" fontId="2" fillId="0" borderId="0" xfId="5" applyNumberFormat="1" applyFont="1" applyBorder="1" applyProtection="1"/>
    <xf numFmtId="0" fontId="2" fillId="0" borderId="0" xfId="5" applyNumberFormat="1" applyFont="1" applyBorder="1" applyAlignment="1" applyProtection="1">
      <alignment horizontal="center"/>
    </xf>
    <xf numFmtId="0" fontId="1" fillId="0" borderId="0" xfId="5" applyNumberFormat="1" applyFont="1" applyBorder="1" applyAlignment="1" applyProtection="1">
      <alignment horizontal="center"/>
    </xf>
    <xf numFmtId="0" fontId="2" fillId="0" borderId="0" xfId="5" applyNumberFormat="1" applyFont="1" applyAlignment="1" applyProtection="1">
      <alignment horizontal="center"/>
    </xf>
    <xf numFmtId="0" fontId="0" fillId="0" borderId="0" xfId="5" applyNumberFormat="1" applyFont="1" applyProtection="1"/>
    <xf numFmtId="0" fontId="2" fillId="0" borderId="0" xfId="5" applyNumberFormat="1" applyFont="1" applyProtection="1"/>
    <xf numFmtId="9" fontId="2" fillId="0" borderId="32" xfId="5" applyFont="1" applyBorder="1" applyAlignment="1" applyProtection="1">
      <alignment horizontal="left"/>
    </xf>
    <xf numFmtId="9" fontId="2" fillId="0" borderId="34" xfId="5" applyFont="1" applyBorder="1" applyAlignment="1" applyProtection="1">
      <alignment horizontal="left"/>
    </xf>
    <xf numFmtId="14" fontId="0" fillId="0" borderId="0" xfId="0" applyNumberFormat="1"/>
    <xf numFmtId="164" fontId="25" fillId="0" borderId="0" xfId="5" applyNumberFormat="1" applyFont="1" applyFill="1" applyBorder="1" applyProtection="1"/>
    <xf numFmtId="9" fontId="5" fillId="2" borderId="38" xfId="5" applyFont="1" applyFill="1" applyBorder="1" applyAlignment="1" applyProtection="1">
      <alignment horizontal="center"/>
    </xf>
    <xf numFmtId="0" fontId="2" fillId="5" borderId="45" xfId="5" applyNumberFormat="1" applyFont="1" applyFill="1" applyBorder="1" applyAlignment="1" applyProtection="1">
      <alignment horizontal="center"/>
    </xf>
    <xf numFmtId="9" fontId="5" fillId="0" borderId="38" xfId="5" applyFont="1" applyBorder="1" applyAlignment="1" applyProtection="1">
      <alignment horizontal="center"/>
    </xf>
    <xf numFmtId="9" fontId="2" fillId="0" borderId="2" xfId="5" applyFont="1" applyBorder="1" applyProtection="1">
      <protection locked="0"/>
    </xf>
    <xf numFmtId="9" fontId="2" fillId="0" borderId="3" xfId="5" applyFont="1" applyBorder="1" applyProtection="1">
      <protection locked="0"/>
    </xf>
    <xf numFmtId="9" fontId="36" fillId="0" borderId="4" xfId="1" applyNumberFormat="1" applyFont="1" applyBorder="1" applyProtection="1">
      <protection locked="0"/>
    </xf>
    <xf numFmtId="9" fontId="0" fillId="0" borderId="3" xfId="5" applyFont="1" applyBorder="1" applyAlignment="1" applyProtection="1">
      <alignment horizontal="left"/>
      <protection locked="0"/>
    </xf>
    <xf numFmtId="0" fontId="37" fillId="0" borderId="0" xfId="0" applyFont="1" applyAlignment="1">
      <alignment horizontal="left" vertical="center"/>
    </xf>
    <xf numFmtId="9" fontId="15" fillId="3" borderId="27" xfId="5" applyFont="1" applyFill="1" applyBorder="1" applyAlignment="1" applyProtection="1">
      <alignment horizontal="left"/>
    </xf>
    <xf numFmtId="9" fontId="15" fillId="3" borderId="15" xfId="5" applyFont="1" applyFill="1" applyBorder="1" applyAlignment="1" applyProtection="1">
      <alignment horizontal="left"/>
    </xf>
    <xf numFmtId="9" fontId="16" fillId="3" borderId="15" xfId="5" applyFont="1" applyFill="1" applyBorder="1" applyAlignment="1" applyProtection="1">
      <alignment horizontal="left"/>
    </xf>
    <xf numFmtId="9" fontId="17" fillId="3" borderId="15" xfId="5" applyFont="1" applyFill="1" applyBorder="1" applyAlignment="1" applyProtection="1">
      <alignment horizontal="center"/>
    </xf>
    <xf numFmtId="9" fontId="17" fillId="3" borderId="14" xfId="5" applyFont="1" applyFill="1" applyBorder="1" applyAlignment="1" applyProtection="1">
      <alignment horizontal="center"/>
    </xf>
    <xf numFmtId="9" fontId="38" fillId="3" borderId="28" xfId="5" applyFont="1" applyFill="1" applyBorder="1" applyAlignment="1" applyProtection="1">
      <alignment horizontal="left"/>
    </xf>
    <xf numFmtId="9" fontId="15" fillId="3" borderId="16" xfId="5" applyFont="1" applyFill="1" applyBorder="1" applyAlignment="1" applyProtection="1">
      <alignment horizontal="left"/>
    </xf>
    <xf numFmtId="9" fontId="17" fillId="3" borderId="16" xfId="5" applyFont="1" applyFill="1" applyBorder="1" applyAlignment="1" applyProtection="1">
      <alignment horizontal="center"/>
    </xf>
    <xf numFmtId="9" fontId="16" fillId="3" borderId="16" xfId="5" applyFont="1" applyFill="1" applyBorder="1" applyAlignment="1" applyProtection="1">
      <alignment horizontal="center"/>
    </xf>
    <xf numFmtId="9" fontId="17" fillId="3" borderId="17" xfId="5" applyFont="1" applyFill="1" applyBorder="1" applyAlignment="1" applyProtection="1">
      <alignment horizontal="center"/>
    </xf>
    <xf numFmtId="9" fontId="15" fillId="3" borderId="27" xfId="0" applyNumberFormat="1" applyFont="1" applyFill="1" applyBorder="1" applyAlignment="1">
      <alignment horizontal="left"/>
    </xf>
    <xf numFmtId="0" fontId="16" fillId="3" borderId="15" xfId="0" applyFont="1" applyFill="1" applyBorder="1" applyAlignment="1">
      <alignment horizontal="left"/>
    </xf>
    <xf numFmtId="0" fontId="16" fillId="3" borderId="14" xfId="0" applyFont="1" applyFill="1" applyBorder="1" applyAlignment="1">
      <alignment horizontal="left"/>
    </xf>
    <xf numFmtId="0" fontId="38" fillId="3" borderId="28" xfId="0" applyFont="1" applyFill="1" applyBorder="1" applyAlignment="1">
      <alignment horizontal="left"/>
    </xf>
    <xf numFmtId="0" fontId="17" fillId="3" borderId="16" xfId="0" applyFont="1" applyFill="1" applyBorder="1" applyAlignment="1">
      <alignment horizontal="center"/>
    </xf>
    <xf numFmtId="0" fontId="16" fillId="3" borderId="17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40" fillId="0" borderId="1" xfId="0" applyFont="1" applyFill="1" applyBorder="1" applyAlignment="1" applyProtection="1">
      <protection locked="0"/>
    </xf>
    <xf numFmtId="0" fontId="41" fillId="0" borderId="1" xfId="0" applyFont="1" applyFill="1" applyBorder="1" applyAlignment="1">
      <alignment horizontal="center" vertical="center"/>
    </xf>
    <xf numFmtId="0" fontId="41" fillId="0" borderId="48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9" fontId="25" fillId="2" borderId="5" xfId="5" applyFont="1" applyFill="1" applyBorder="1" applyAlignment="1" applyProtection="1">
      <alignment horizontal="center"/>
    </xf>
    <xf numFmtId="9" fontId="25" fillId="0" borderId="0" xfId="7" applyFont="1" applyFill="1" applyBorder="1" applyProtection="1"/>
    <xf numFmtId="9" fontId="28" fillId="0" borderId="43" xfId="5" applyFont="1" applyBorder="1" applyAlignment="1" applyProtection="1">
      <alignment horizontal="center" vertical="center"/>
    </xf>
    <xf numFmtId="9" fontId="28" fillId="0" borderId="18" xfId="5" applyFont="1" applyBorder="1" applyAlignment="1" applyProtection="1">
      <alignment horizontal="center" vertical="center"/>
    </xf>
    <xf numFmtId="9" fontId="25" fillId="0" borderId="43" xfId="5" applyFont="1" applyBorder="1" applyAlignment="1" applyProtection="1">
      <alignment horizontal="center" vertical="center"/>
    </xf>
    <xf numFmtId="9" fontId="25" fillId="0" borderId="13" xfId="5" applyFont="1" applyBorder="1" applyAlignment="1" applyProtection="1">
      <alignment horizontal="center" vertical="center"/>
    </xf>
    <xf numFmtId="9" fontId="5" fillId="0" borderId="38" xfId="5" applyFont="1" applyBorder="1" applyAlignment="1" applyProtection="1">
      <alignment horizontal="center"/>
    </xf>
    <xf numFmtId="9" fontId="5" fillId="0" borderId="46" xfId="5" applyFont="1" applyBorder="1" applyAlignment="1" applyProtection="1">
      <alignment horizontal="center"/>
    </xf>
    <xf numFmtId="9" fontId="5" fillId="0" borderId="29" xfId="5" applyFont="1" applyBorder="1" applyAlignment="1" applyProtection="1">
      <alignment horizontal="center"/>
    </xf>
    <xf numFmtId="9" fontId="24" fillId="0" borderId="27" xfId="5" applyFont="1" applyBorder="1" applyAlignment="1" applyProtection="1">
      <alignment horizontal="center" vertical="center" wrapText="1"/>
    </xf>
    <xf numFmtId="9" fontId="24" fillId="0" borderId="15" xfId="5" applyFont="1" applyBorder="1" applyAlignment="1" applyProtection="1">
      <alignment horizontal="center" vertical="center" wrapText="1"/>
    </xf>
    <xf numFmtId="9" fontId="24" fillId="0" borderId="14" xfId="5" applyFont="1" applyBorder="1" applyAlignment="1" applyProtection="1">
      <alignment horizontal="center" vertical="center" wrapText="1"/>
    </xf>
    <xf numFmtId="9" fontId="24" fillId="0" borderId="28" xfId="5" applyFont="1" applyBorder="1" applyAlignment="1" applyProtection="1">
      <alignment horizontal="center" vertical="center" wrapText="1"/>
    </xf>
    <xf numFmtId="9" fontId="24" fillId="0" borderId="16" xfId="5" applyFont="1" applyBorder="1" applyAlignment="1" applyProtection="1">
      <alignment horizontal="center" vertical="center" wrapText="1"/>
    </xf>
    <xf numFmtId="9" fontId="24" fillId="0" borderId="17" xfId="5" applyFont="1" applyBorder="1" applyAlignment="1" applyProtection="1">
      <alignment horizontal="center" vertical="center" wrapText="1"/>
    </xf>
    <xf numFmtId="9" fontId="39" fillId="0" borderId="27" xfId="5" applyFont="1" applyBorder="1" applyAlignment="1" applyProtection="1">
      <alignment horizontal="center" vertical="center" wrapText="1"/>
    </xf>
    <xf numFmtId="9" fontId="39" fillId="0" borderId="15" xfId="5" applyFont="1" applyBorder="1" applyAlignment="1" applyProtection="1">
      <alignment horizontal="center" vertical="center" wrapText="1"/>
    </xf>
    <xf numFmtId="9" fontId="39" fillId="0" borderId="14" xfId="5" applyFont="1" applyBorder="1" applyAlignment="1" applyProtection="1">
      <alignment horizontal="center" vertical="center" wrapText="1"/>
    </xf>
    <xf numFmtId="9" fontId="39" fillId="0" borderId="28" xfId="5" applyFont="1" applyBorder="1" applyAlignment="1" applyProtection="1">
      <alignment horizontal="center" vertical="center" wrapText="1"/>
    </xf>
    <xf numFmtId="9" fontId="39" fillId="0" borderId="16" xfId="5" applyFont="1" applyBorder="1" applyAlignment="1" applyProtection="1">
      <alignment horizontal="center" vertical="center" wrapText="1"/>
    </xf>
    <xf numFmtId="9" fontId="39" fillId="0" borderId="17" xfId="5" applyFont="1" applyBorder="1" applyAlignment="1" applyProtection="1">
      <alignment horizontal="center" vertical="center" wrapText="1"/>
    </xf>
    <xf numFmtId="0" fontId="2" fillId="0" borderId="3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7" xfId="0" applyBorder="1" applyAlignment="1">
      <alignment horizontal="center"/>
    </xf>
  </cellXfs>
  <cellStyles count="8">
    <cellStyle name="Lien hypertexte" xfId="1" builtinId="8"/>
    <cellStyle name="Lien hypertexte 2" xfId="6"/>
    <cellStyle name="Normal" xfId="0" builtinId="0"/>
    <cellStyle name="Normal 2" xfId="2"/>
    <cellStyle name="Normal 2 2" xfId="3"/>
    <cellStyle name="Normal 3" xfId="4"/>
    <cellStyle name="Pourcentage" xfId="5" builtinId="5"/>
    <cellStyle name="Pourcentage 2" xfId="7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342900</xdr:colOff>
      <xdr:row>0</xdr:row>
      <xdr:rowOff>38100</xdr:rowOff>
    </xdr:from>
    <xdr:to>
      <xdr:col>13</xdr:col>
      <xdr:colOff>790575</xdr:colOff>
      <xdr:row>8</xdr:row>
      <xdr:rowOff>133350</xdr:rowOff>
    </xdr:to>
    <xdr:pic>
      <xdr:nvPicPr>
        <xdr:cNvPr id="1116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91700" y="38100"/>
          <a:ext cx="3086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</xdr:row>
      <xdr:rowOff>66675</xdr:rowOff>
    </xdr:from>
    <xdr:to>
      <xdr:col>1</xdr:col>
      <xdr:colOff>257175</xdr:colOff>
      <xdr:row>7</xdr:row>
      <xdr:rowOff>114300</xdr:rowOff>
    </xdr:to>
    <xdr:pic>
      <xdr:nvPicPr>
        <xdr:cNvPr id="2116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04825"/>
          <a:ext cx="17621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9</xdr:row>
      <xdr:rowOff>66675</xdr:rowOff>
    </xdr:from>
    <xdr:to>
      <xdr:col>7</xdr:col>
      <xdr:colOff>371475</xdr:colOff>
      <xdr:row>14</xdr:row>
      <xdr:rowOff>133350</xdr:rowOff>
    </xdr:to>
    <xdr:pic>
      <xdr:nvPicPr>
        <xdr:cNvPr id="3140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5275" y="1666875"/>
          <a:ext cx="21240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GAUTHIER\Downloads\Users\Olivier\AppData\Local\Temp\-5-%20Comp&#233;tition%20Technique%20-%20EPE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f 2015"/>
      <sheetName val="Poussins_G"/>
      <sheetName val="Poussins_F"/>
      <sheetName val="Pupilles_G"/>
      <sheetName val="Pupilles_F"/>
      <sheetName val="Benjamins_G"/>
      <sheetName val="Benjamins_F"/>
      <sheetName val="Minimes_G"/>
      <sheetName val="Minimes_F"/>
      <sheetName val="Cadets_G"/>
      <sheetName val="Cadets_F"/>
      <sheetName val="Juniors_G"/>
      <sheetName val="Juniors_F"/>
      <sheetName val="Séniors_G"/>
      <sheetName val="Séniors_F"/>
      <sheetName val="Vétérans_G"/>
      <sheetName val="Vétérans_F"/>
      <sheetName val="Lexique"/>
    </sheetNames>
    <sheetDataSet>
      <sheetData sheetId="0">
        <row r="3">
          <cell r="A3" t="str">
            <v>Poussins_G</v>
          </cell>
          <cell r="B3" t="str">
            <v>Poussins_F</v>
          </cell>
          <cell r="C3" t="str">
            <v>Pupilles_G</v>
          </cell>
          <cell r="D3" t="str">
            <v>Pupilles_F</v>
          </cell>
          <cell r="E3" t="str">
            <v>Benjamins_G</v>
          </cell>
          <cell r="F3" t="str">
            <v>Benjamins_F</v>
          </cell>
          <cell r="G3" t="str">
            <v>Minimes_G</v>
          </cell>
          <cell r="H3" t="str">
            <v>Minimes_F</v>
          </cell>
          <cell r="I3" t="str">
            <v>Cadets_G</v>
          </cell>
          <cell r="J3" t="str">
            <v>Cadets_F</v>
          </cell>
          <cell r="K3" t="str">
            <v>Juniors_G</v>
          </cell>
          <cell r="L3" t="str">
            <v>Juniors_F</v>
          </cell>
          <cell r="M3" t="str">
            <v>Séniors_G</v>
          </cell>
          <cell r="N3" t="str">
            <v>Séniors_F</v>
          </cell>
          <cell r="O3" t="str">
            <v>Vétérans_G</v>
          </cell>
          <cell r="P3" t="str">
            <v>Vétérans_F</v>
          </cell>
        </row>
        <row r="4">
          <cell r="Q4" t="str">
            <v>N°</v>
          </cell>
          <cell r="R4" t="str">
            <v>CLUBS</v>
          </cell>
          <cell r="S4" t="str">
            <v>N°de License</v>
          </cell>
          <cell r="T4" t="str">
            <v>NOMS + Prénoms</v>
          </cell>
          <cell r="U4" t="str">
            <v>Sexe</v>
          </cell>
          <cell r="V4" t="str">
            <v>Date Naiss.</v>
          </cell>
          <cell r="W4" t="str">
            <v>Catégorie</v>
          </cell>
          <cell r="X4" t="str">
            <v xml:space="preserve">Grade </v>
          </cell>
          <cell r="Y4" t="str">
            <v>Poids</v>
          </cell>
          <cell r="Z4" t="str">
            <v>Quyen</v>
          </cell>
          <cell r="AA4" t="str">
            <v>Arme</v>
          </cell>
          <cell r="AB4" t="str">
            <v xml:space="preserve">S L </v>
          </cell>
          <cell r="AC4" t="str">
            <v>Combat</v>
          </cell>
          <cell r="AD4" t="str">
            <v>Epee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3"/>
  <sheetViews>
    <sheetView tabSelected="1" topLeftCell="B1" zoomScaleNormal="100" workbookViewId="0">
      <pane ySplit="16" topLeftCell="A17" activePane="bottomLeft" state="frozen"/>
      <selection activeCell="K28" sqref="K28"/>
      <selection pane="bottomLeft" activeCell="C17" sqref="C17"/>
    </sheetView>
  </sheetViews>
  <sheetFormatPr baseColWidth="10" defaultRowHeight="12.75" outlineLevelCol="1" x14ac:dyDescent="0.2"/>
  <cols>
    <col min="1" max="1" width="22.28515625" style="112" hidden="1" customWidth="1" outlineLevel="1"/>
    <col min="2" max="2" width="43.42578125" style="112" customWidth="1" collapsed="1"/>
    <col min="3" max="3" width="36.5703125" style="112" customWidth="1"/>
    <col min="4" max="4" width="6.7109375" style="112" customWidth="1"/>
    <col min="5" max="5" width="14.28515625" style="114" customWidth="1"/>
    <col min="6" max="6" width="13.140625" style="113" customWidth="1"/>
    <col min="7" max="7" width="13.28515625" style="113" bestFit="1" customWidth="1"/>
    <col min="8" max="8" width="14.28515625" style="113" customWidth="1"/>
    <col min="9" max="9" width="13.28515625" style="113" bestFit="1" customWidth="1"/>
    <col min="10" max="10" width="13.140625" style="113" customWidth="1"/>
    <col min="11" max="11" width="13.140625" style="113" hidden="1" customWidth="1"/>
    <col min="12" max="12" width="13.140625" style="112" customWidth="1"/>
    <col min="13" max="13" width="13.140625" style="112" hidden="1" customWidth="1"/>
    <col min="14" max="14" width="13.140625" style="112" customWidth="1"/>
    <col min="15" max="15" width="5.85546875" style="112" bestFit="1" customWidth="1"/>
    <col min="16" max="16384" width="11.42578125" style="112"/>
  </cols>
  <sheetData>
    <row r="1" spans="1:14" ht="17.25" customHeight="1" x14ac:dyDescent="0.35">
      <c r="C1" s="201" t="str">
        <f>"INSCRIPTIONS COUPE DU NORD "&amp;Lexique!E16</f>
        <v>INSCRIPTIONS COUPE DU NORD 2024</v>
      </c>
      <c r="D1" s="202"/>
      <c r="E1" s="203"/>
      <c r="F1" s="203"/>
      <c r="G1" s="204"/>
      <c r="H1" s="205"/>
    </row>
    <row r="2" spans="1:14" ht="17.25" customHeight="1" thickBot="1" x14ac:dyDescent="0.4">
      <c r="C2" s="206" t="str">
        <f>DAY(VLOOKUP("S",Jrcomp,2,0))&amp;" et "&amp;DAY(VLOOKUP("S",Jrcomp,2,0))+1&amp;" "&amp;TEXT(VLOOKUP("S",Jrcomp,2,0),"mmmm")&amp;" "&amp;Lexique!E16&amp;" - Salle de la Tour du Renard - OUTREAU"</f>
        <v>27 et 28 janvier 2024 - Salle de la Tour du Renard - OUTREAU</v>
      </c>
      <c r="D2" s="207"/>
      <c r="E2" s="208"/>
      <c r="F2" s="209"/>
      <c r="G2" s="208"/>
      <c r="H2" s="210"/>
    </row>
    <row r="3" spans="1:14" ht="13.5" thickBot="1" x14ac:dyDescent="0.25">
      <c r="G3" s="115"/>
    </row>
    <row r="4" spans="1:14" ht="13.5" thickBot="1" x14ac:dyDescent="0.25">
      <c r="B4" s="116" t="s">
        <v>1</v>
      </c>
      <c r="C4" s="160"/>
      <c r="D4" s="117"/>
      <c r="E4" s="118" t="str">
        <f>"Rappel des Catégories d'âge "&amp;Lexique!F16</f>
        <v>Rappel des Catégories d'âge 2023-2024</v>
      </c>
      <c r="F4" s="119"/>
      <c r="G4" s="120"/>
    </row>
    <row r="5" spans="1:14" x14ac:dyDescent="0.2">
      <c r="B5" s="121" t="s">
        <v>68</v>
      </c>
      <c r="C5" s="196"/>
      <c r="D5" s="117"/>
      <c r="E5" s="122" t="str">
        <f>VLOOKUP(F5,Lexique!$D$3:$M$13,8,0)</f>
        <v>2018/2019</v>
      </c>
      <c r="F5" s="123" t="s">
        <v>55</v>
      </c>
      <c r="G5" s="124" t="str">
        <f>VLOOKUP(F5,Lexique!$D$3:$M$13,9,0)</f>
        <v>4 et 5 ans</v>
      </c>
    </row>
    <row r="6" spans="1:14" x14ac:dyDescent="0.2">
      <c r="B6" s="125" t="s">
        <v>69</v>
      </c>
      <c r="C6" s="197"/>
      <c r="D6" s="117"/>
      <c r="E6" s="126" t="str">
        <f>VLOOKUP(F6,Lexique!$D$3:$M$13,8,0)</f>
        <v>2016/2017</v>
      </c>
      <c r="F6" s="127" t="s">
        <v>5</v>
      </c>
      <c r="G6" s="189" t="str">
        <f>VLOOKUP(F6,Lexique!$D$3:$M$13,9,0)</f>
        <v>6 et 7 ans</v>
      </c>
    </row>
    <row r="7" spans="1:14" ht="12.75" customHeight="1" x14ac:dyDescent="0.2">
      <c r="B7" s="125" t="s">
        <v>3</v>
      </c>
      <c r="C7" s="199"/>
      <c r="D7" s="117"/>
      <c r="E7" s="126" t="str">
        <f>VLOOKUP(F7,Lexique!$D$3:$M$13,8,0)</f>
        <v>2014/2015</v>
      </c>
      <c r="F7" s="128" t="s">
        <v>6</v>
      </c>
      <c r="G7" s="189" t="str">
        <f>VLOOKUP(F7,Lexique!$D$3:$M$13,9,0)</f>
        <v>8 et 9 ans</v>
      </c>
    </row>
    <row r="8" spans="1:14" ht="13.5" thickBot="1" x14ac:dyDescent="0.25">
      <c r="B8" s="129" t="s">
        <v>4</v>
      </c>
      <c r="C8" s="198"/>
      <c r="D8" s="117"/>
      <c r="E8" s="126" t="str">
        <f>VLOOKUP(F8,Lexique!$D$3:$M$13,8,0)</f>
        <v>2012/2013</v>
      </c>
      <c r="F8" s="128" t="s">
        <v>7</v>
      </c>
      <c r="G8" s="189" t="str">
        <f>VLOOKUP(F8,Lexique!$D$3:$M$13,9,0)</f>
        <v>10 et 11 ans</v>
      </c>
    </row>
    <row r="9" spans="1:14" ht="12.75" customHeight="1" thickBot="1" x14ac:dyDescent="0.25">
      <c r="E9" s="126" t="str">
        <f>VLOOKUP(F9,Lexique!$D$3:$M$13,8,0)</f>
        <v>2010/2011</v>
      </c>
      <c r="F9" s="128" t="s">
        <v>8</v>
      </c>
      <c r="G9" s="189" t="str">
        <f>VLOOKUP(F9,Lexique!$D$3:$M$13,9,0)</f>
        <v>12 et 13 ans</v>
      </c>
    </row>
    <row r="10" spans="1:14" ht="16.5" thickBot="1" x14ac:dyDescent="0.3">
      <c r="B10" s="130" t="s">
        <v>18</v>
      </c>
      <c r="E10" s="126" t="str">
        <f>VLOOKUP(F10,Lexique!$D$3:$M$13,8,0)</f>
        <v>2008/2009</v>
      </c>
      <c r="F10" s="128" t="s">
        <v>9</v>
      </c>
      <c r="G10" s="189" t="str">
        <f>VLOOKUP(F10,Lexique!$D$3:$M$13,9,0)</f>
        <v>14 et 15 ans</v>
      </c>
      <c r="I10" s="195" t="s">
        <v>61</v>
      </c>
      <c r="J10" s="230" t="s">
        <v>64</v>
      </c>
      <c r="K10" s="231"/>
      <c r="L10" s="231"/>
      <c r="M10" s="231"/>
      <c r="N10" s="232"/>
    </row>
    <row r="11" spans="1:14" ht="12.75" customHeight="1" x14ac:dyDescent="0.2">
      <c r="B11" s="131" t="s">
        <v>22</v>
      </c>
      <c r="E11" s="126" t="str">
        <f>VLOOKUP(F11,Lexique!$D$3:$M$13,8,0)</f>
        <v>2006/2007</v>
      </c>
      <c r="F11" s="128" t="s">
        <v>10</v>
      </c>
      <c r="G11" s="189" t="str">
        <f>VLOOKUP(F11,Lexique!$D$3:$M$13,9,0)</f>
        <v>16 et 17 ans</v>
      </c>
      <c r="I11" s="226" t="s">
        <v>62</v>
      </c>
      <c r="J11" s="233" t="s">
        <v>66</v>
      </c>
      <c r="K11" s="234"/>
      <c r="L11" s="234"/>
      <c r="M11" s="234"/>
      <c r="N11" s="235"/>
    </row>
    <row r="12" spans="1:14" ht="13.5" thickBot="1" x14ac:dyDescent="0.25">
      <c r="B12" s="132" t="str">
        <f>"à competitions.minhlongfrance@gmail.com avant le "&amp;(TEXT(VLOOKUP("S",Lrcomp2,3,0),"jj mmmm aaaa"))</f>
        <v>à competitions.minhlongfrance@gmail.com avant le 21 janvier 2024</v>
      </c>
      <c r="E12" s="126" t="str">
        <f>VLOOKUP(F12,Lexique!$D$3:$M$13,8,0)</f>
        <v>1989/2005</v>
      </c>
      <c r="F12" s="128" t="s">
        <v>46</v>
      </c>
      <c r="G12" s="189" t="str">
        <f>VLOOKUP(F12,Lexique!$D$3:$M$13,9,0)</f>
        <v>18 à 34 ans</v>
      </c>
      <c r="I12" s="227"/>
      <c r="J12" s="236"/>
      <c r="K12" s="237"/>
      <c r="L12" s="237"/>
      <c r="M12" s="237"/>
      <c r="N12" s="238"/>
    </row>
    <row r="13" spans="1:14" ht="12.75" customHeight="1" x14ac:dyDescent="0.2">
      <c r="B13" s="192"/>
      <c r="E13" s="126" t="str">
        <f>VLOOKUP(F13,Lexique!$D$3:$M$13,8,0)</f>
        <v>1979/1988</v>
      </c>
      <c r="F13" s="128" t="s">
        <v>11</v>
      </c>
      <c r="G13" s="189" t="str">
        <f>VLOOKUP(F13,Lexique!$D$3:$M$13,9,0)</f>
        <v>35 à 44 ans</v>
      </c>
      <c r="I13" s="228" t="s">
        <v>63</v>
      </c>
      <c r="J13" s="239" t="s">
        <v>65</v>
      </c>
      <c r="K13" s="240"/>
      <c r="L13" s="240"/>
      <c r="M13" s="240"/>
      <c r="N13" s="241"/>
    </row>
    <row r="14" spans="1:14" ht="15.75" thickBot="1" x14ac:dyDescent="0.3">
      <c r="B14" s="225" t="s">
        <v>78</v>
      </c>
      <c r="E14" s="133" t="str">
        <f>VLOOKUP(F14,Lexique!$D$3:$M$13,8,0)</f>
        <v>1978 et avant</v>
      </c>
      <c r="F14" s="134" t="s">
        <v>58</v>
      </c>
      <c r="G14" s="190" t="str">
        <f>VLOOKUP(F14,Lexique!$D$3:$M$13,9,0)</f>
        <v>45 ans et +</v>
      </c>
      <c r="I14" s="229"/>
      <c r="J14" s="242"/>
      <c r="K14" s="243"/>
      <c r="L14" s="243"/>
      <c r="M14" s="243"/>
      <c r="N14" s="244"/>
    </row>
    <row r="15" spans="1:14" ht="13.5" thickBot="1" x14ac:dyDescent="0.25">
      <c r="G15" s="115"/>
    </row>
    <row r="16" spans="1:14" ht="20.25" customHeight="1" thickBot="1" x14ac:dyDescent="0.25">
      <c r="A16" s="193" t="s">
        <v>47</v>
      </c>
      <c r="B16" s="135" t="s">
        <v>73</v>
      </c>
      <c r="C16" s="135" t="s">
        <v>0</v>
      </c>
      <c r="D16" s="135" t="s">
        <v>14</v>
      </c>
      <c r="E16" s="135" t="s">
        <v>12</v>
      </c>
      <c r="F16" s="135" t="s">
        <v>13</v>
      </c>
      <c r="G16" s="135" t="s">
        <v>61</v>
      </c>
      <c r="H16" s="135" t="s">
        <v>15</v>
      </c>
      <c r="I16" s="135" t="s">
        <v>72</v>
      </c>
      <c r="J16" s="224" t="s">
        <v>75</v>
      </c>
      <c r="K16" s="135" t="s">
        <v>52</v>
      </c>
      <c r="L16" s="135" t="s">
        <v>53</v>
      </c>
      <c r="M16" s="135" t="s">
        <v>51</v>
      </c>
      <c r="N16" s="135" t="s">
        <v>67</v>
      </c>
    </row>
    <row r="17" spans="1:14" x14ac:dyDescent="0.2">
      <c r="A17" s="194" t="str">
        <f t="shared" ref="A17:A42" si="0">IF(B17&lt;&gt;"",$C$4,"")</f>
        <v/>
      </c>
      <c r="B17" s="217"/>
      <c r="C17" s="217"/>
      <c r="D17" s="217"/>
      <c r="E17" s="218"/>
      <c r="F17" s="217"/>
      <c r="G17" s="217"/>
      <c r="H17" s="217"/>
      <c r="I17" s="217"/>
      <c r="J17" s="217"/>
      <c r="K17" s="217"/>
      <c r="L17" s="217"/>
      <c r="M17" s="217"/>
      <c r="N17" s="217"/>
    </row>
    <row r="18" spans="1:14" x14ac:dyDescent="0.2">
      <c r="A18" s="194" t="str">
        <f t="shared" si="0"/>
        <v/>
      </c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17"/>
    </row>
    <row r="19" spans="1:14" x14ac:dyDescent="0.2">
      <c r="A19" s="194" t="str">
        <f t="shared" si="0"/>
        <v/>
      </c>
      <c r="B19" s="217"/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17"/>
      <c r="N19" s="217"/>
    </row>
    <row r="20" spans="1:14" x14ac:dyDescent="0.2">
      <c r="A20" s="194" t="str">
        <f t="shared" si="0"/>
        <v/>
      </c>
      <c r="B20" s="217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7"/>
    </row>
    <row r="21" spans="1:14" x14ac:dyDescent="0.2">
      <c r="A21" s="194" t="str">
        <f t="shared" si="0"/>
        <v/>
      </c>
      <c r="B21" s="217"/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</row>
    <row r="22" spans="1:14" x14ac:dyDescent="0.2">
      <c r="A22" s="194" t="str">
        <f t="shared" si="0"/>
        <v/>
      </c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217"/>
    </row>
    <row r="23" spans="1:14" x14ac:dyDescent="0.2">
      <c r="A23" s="194" t="str">
        <f t="shared" si="0"/>
        <v/>
      </c>
      <c r="B23" s="217"/>
      <c r="C23" s="217"/>
      <c r="D23" s="217"/>
      <c r="E23" s="218"/>
      <c r="F23" s="128"/>
      <c r="G23" s="217"/>
      <c r="H23" s="217"/>
      <c r="I23" s="217"/>
      <c r="J23" s="217"/>
      <c r="K23" s="217"/>
      <c r="L23" s="217"/>
      <c r="M23" s="217"/>
      <c r="N23" s="217"/>
    </row>
    <row r="24" spans="1:14" x14ac:dyDescent="0.2">
      <c r="A24" s="194" t="str">
        <f t="shared" si="0"/>
        <v/>
      </c>
      <c r="B24" s="217"/>
      <c r="C24" s="217"/>
      <c r="D24" s="217"/>
      <c r="E24" s="217"/>
      <c r="F24" s="217"/>
      <c r="G24" s="217"/>
      <c r="H24" s="217"/>
      <c r="I24" s="217"/>
      <c r="J24" s="217"/>
      <c r="K24" s="217"/>
      <c r="L24" s="217"/>
      <c r="M24" s="217"/>
      <c r="N24" s="217"/>
    </row>
    <row r="25" spans="1:14" x14ac:dyDescent="0.2">
      <c r="A25" s="194" t="str">
        <f t="shared" si="0"/>
        <v/>
      </c>
      <c r="B25" s="217"/>
      <c r="C25" s="217"/>
      <c r="D25" s="217"/>
      <c r="E25" s="217"/>
      <c r="F25" s="217"/>
      <c r="G25" s="217"/>
      <c r="H25" s="217"/>
      <c r="I25" s="217"/>
      <c r="J25" s="217"/>
      <c r="K25" s="217"/>
      <c r="L25" s="217"/>
      <c r="M25" s="217"/>
      <c r="N25" s="217"/>
    </row>
    <row r="26" spans="1:14" x14ac:dyDescent="0.2">
      <c r="A26" s="194" t="str">
        <f t="shared" si="0"/>
        <v/>
      </c>
      <c r="B26" s="217"/>
      <c r="C26" s="217"/>
      <c r="D26" s="217"/>
      <c r="E26" s="217"/>
      <c r="F26" s="217"/>
      <c r="G26" s="217"/>
      <c r="H26" s="217"/>
      <c r="I26" s="217"/>
      <c r="J26" s="217"/>
      <c r="K26" s="217"/>
      <c r="L26" s="217"/>
      <c r="M26" s="217"/>
      <c r="N26" s="217"/>
    </row>
    <row r="27" spans="1:14" x14ac:dyDescent="0.2">
      <c r="A27" s="194" t="str">
        <f t="shared" si="0"/>
        <v/>
      </c>
      <c r="B27" s="217"/>
      <c r="C27" s="217"/>
      <c r="D27" s="217"/>
      <c r="E27" s="217"/>
      <c r="F27" s="217"/>
      <c r="G27" s="217"/>
      <c r="H27" s="217"/>
      <c r="I27" s="217"/>
      <c r="J27" s="217"/>
      <c r="K27" s="217"/>
      <c r="L27" s="217"/>
      <c r="M27" s="217"/>
      <c r="N27" s="217"/>
    </row>
    <row r="28" spans="1:14" x14ac:dyDescent="0.2">
      <c r="A28" s="194" t="str">
        <f t="shared" si="0"/>
        <v/>
      </c>
      <c r="B28" s="217"/>
      <c r="C28" s="217"/>
      <c r="D28" s="217"/>
      <c r="E28" s="217"/>
      <c r="F28" s="217"/>
      <c r="G28" s="217"/>
      <c r="H28" s="217"/>
      <c r="I28" s="217"/>
      <c r="J28" s="217"/>
      <c r="K28" s="217"/>
      <c r="L28" s="217"/>
      <c r="M28" s="217"/>
      <c r="N28" s="217"/>
    </row>
    <row r="29" spans="1:14" x14ac:dyDescent="0.2">
      <c r="A29" s="194" t="str">
        <f t="shared" si="0"/>
        <v/>
      </c>
      <c r="B29" s="217"/>
      <c r="C29" s="217"/>
      <c r="D29" s="217"/>
      <c r="E29" s="218"/>
      <c r="F29" s="128"/>
      <c r="G29" s="217"/>
      <c r="H29" s="217"/>
      <c r="I29" s="217"/>
      <c r="J29" s="217"/>
      <c r="K29" s="217"/>
      <c r="L29" s="217"/>
      <c r="M29" s="217"/>
      <c r="N29" s="217"/>
    </row>
    <row r="30" spans="1:14" x14ac:dyDescent="0.2">
      <c r="A30" s="194" t="str">
        <f t="shared" si="0"/>
        <v/>
      </c>
      <c r="B30" s="217"/>
      <c r="C30" s="217"/>
      <c r="D30" s="217"/>
      <c r="E30" s="217"/>
      <c r="F30" s="219"/>
      <c r="G30" s="217"/>
      <c r="H30" s="217"/>
      <c r="I30" s="217"/>
      <c r="J30" s="217"/>
      <c r="K30" s="217"/>
      <c r="L30" s="217"/>
      <c r="M30" s="217"/>
      <c r="N30" s="217"/>
    </row>
    <row r="31" spans="1:14" x14ac:dyDescent="0.2">
      <c r="A31" s="194" t="str">
        <f t="shared" si="0"/>
        <v/>
      </c>
      <c r="B31" s="217"/>
      <c r="C31" s="217"/>
      <c r="D31" s="217"/>
      <c r="E31" s="217"/>
      <c r="F31" s="217" t="str">
        <f t="shared" ref="F31:F42" si="1">IF(E31="","",IF(ISERROR(DAY(E31)),"Attention",IF(ISNA(VLOOKUP(YEAR(E31),defCat,2,0)),"Attention",(VLOOKUP(YEAR(E31),defCat,2,0)))))</f>
        <v/>
      </c>
      <c r="G31" s="217"/>
      <c r="H31" s="217"/>
      <c r="I31" s="217"/>
      <c r="J31" s="217"/>
      <c r="K31" s="217"/>
      <c r="L31" s="217"/>
      <c r="M31" s="217"/>
      <c r="N31" s="217"/>
    </row>
    <row r="32" spans="1:14" x14ac:dyDescent="0.2">
      <c r="A32" s="194" t="str">
        <f t="shared" si="0"/>
        <v/>
      </c>
      <c r="B32" s="217"/>
      <c r="C32" s="217"/>
      <c r="D32" s="217"/>
      <c r="E32" s="217"/>
      <c r="F32" s="217" t="str">
        <f t="shared" si="1"/>
        <v/>
      </c>
      <c r="G32" s="217"/>
      <c r="H32" s="217"/>
      <c r="I32" s="217"/>
      <c r="J32" s="217"/>
      <c r="K32" s="217"/>
      <c r="L32" s="217"/>
      <c r="M32" s="217"/>
      <c r="N32" s="217"/>
    </row>
    <row r="33" spans="1:14" x14ac:dyDescent="0.2">
      <c r="A33" s="194" t="str">
        <f t="shared" si="0"/>
        <v/>
      </c>
      <c r="B33" s="217"/>
      <c r="C33" s="217"/>
      <c r="D33" s="217"/>
      <c r="E33" s="217"/>
      <c r="F33" s="217" t="str">
        <f t="shared" si="1"/>
        <v/>
      </c>
      <c r="G33" s="217"/>
      <c r="H33" s="217"/>
      <c r="I33" s="217"/>
      <c r="J33" s="217"/>
      <c r="K33" s="217"/>
      <c r="L33" s="217"/>
      <c r="M33" s="217"/>
      <c r="N33" s="217"/>
    </row>
    <row r="34" spans="1:14" x14ac:dyDescent="0.2">
      <c r="A34" s="194" t="str">
        <f t="shared" si="0"/>
        <v/>
      </c>
      <c r="B34" s="217"/>
      <c r="C34" s="217"/>
      <c r="D34" s="217"/>
      <c r="E34" s="217"/>
      <c r="F34" s="217" t="str">
        <f t="shared" si="1"/>
        <v/>
      </c>
      <c r="G34" s="217"/>
      <c r="H34" s="217"/>
      <c r="I34" s="217"/>
      <c r="J34" s="217"/>
      <c r="K34" s="217"/>
      <c r="L34" s="217"/>
      <c r="M34" s="217"/>
      <c r="N34" s="217"/>
    </row>
    <row r="35" spans="1:14" x14ac:dyDescent="0.2">
      <c r="A35" s="194" t="str">
        <f t="shared" si="0"/>
        <v/>
      </c>
      <c r="B35" s="217"/>
      <c r="C35" s="217"/>
      <c r="D35" s="217"/>
      <c r="E35" s="217"/>
      <c r="F35" s="217" t="str">
        <f t="shared" si="1"/>
        <v/>
      </c>
      <c r="G35" s="217"/>
      <c r="H35" s="217"/>
      <c r="I35" s="217"/>
      <c r="J35" s="217"/>
      <c r="K35" s="217"/>
      <c r="L35" s="217"/>
      <c r="M35" s="217"/>
      <c r="N35" s="217"/>
    </row>
    <row r="36" spans="1:14" x14ac:dyDescent="0.2">
      <c r="A36" s="194" t="str">
        <f t="shared" si="0"/>
        <v/>
      </c>
      <c r="B36" s="217"/>
      <c r="C36" s="217"/>
      <c r="D36" s="217"/>
      <c r="E36" s="217"/>
      <c r="F36" s="217" t="str">
        <f t="shared" si="1"/>
        <v/>
      </c>
      <c r="G36" s="217"/>
      <c r="H36" s="217"/>
      <c r="I36" s="217"/>
      <c r="J36" s="217"/>
      <c r="K36" s="217"/>
      <c r="L36" s="217"/>
      <c r="M36" s="217"/>
      <c r="N36" s="217"/>
    </row>
    <row r="37" spans="1:14" x14ac:dyDescent="0.2">
      <c r="A37" s="194" t="str">
        <f t="shared" si="0"/>
        <v/>
      </c>
      <c r="B37" s="217"/>
      <c r="C37" s="217"/>
      <c r="D37" s="217"/>
      <c r="E37" s="217"/>
      <c r="F37" s="217" t="str">
        <f t="shared" si="1"/>
        <v/>
      </c>
      <c r="G37" s="217"/>
      <c r="H37" s="217"/>
      <c r="I37" s="217"/>
      <c r="J37" s="217"/>
      <c r="K37" s="217"/>
      <c r="L37" s="217"/>
      <c r="M37" s="217"/>
      <c r="N37" s="217"/>
    </row>
    <row r="38" spans="1:14" x14ac:dyDescent="0.2">
      <c r="A38" s="194" t="str">
        <f t="shared" si="0"/>
        <v/>
      </c>
      <c r="B38" s="217"/>
      <c r="C38" s="217"/>
      <c r="D38" s="217"/>
      <c r="E38" s="217"/>
      <c r="F38" s="217" t="str">
        <f t="shared" si="1"/>
        <v/>
      </c>
      <c r="G38" s="217"/>
      <c r="H38" s="217"/>
      <c r="I38" s="217"/>
      <c r="J38" s="217"/>
      <c r="K38" s="217"/>
      <c r="L38" s="217"/>
      <c r="M38" s="217"/>
      <c r="N38" s="217"/>
    </row>
    <row r="39" spans="1:14" x14ac:dyDescent="0.2">
      <c r="A39" s="194" t="str">
        <f t="shared" si="0"/>
        <v/>
      </c>
      <c r="B39" s="217"/>
      <c r="C39" s="217"/>
      <c r="D39" s="217"/>
      <c r="E39" s="217"/>
      <c r="F39" s="217" t="str">
        <f t="shared" si="1"/>
        <v/>
      </c>
      <c r="G39" s="217"/>
      <c r="H39" s="217"/>
      <c r="I39" s="217"/>
      <c r="J39" s="217"/>
      <c r="K39" s="217"/>
      <c r="L39" s="217"/>
      <c r="M39" s="217"/>
      <c r="N39" s="217"/>
    </row>
    <row r="40" spans="1:14" x14ac:dyDescent="0.2">
      <c r="A40" s="194" t="str">
        <f t="shared" si="0"/>
        <v/>
      </c>
      <c r="B40" s="217"/>
      <c r="C40" s="217"/>
      <c r="D40" s="217"/>
      <c r="E40" s="217"/>
      <c r="F40" s="217" t="str">
        <f t="shared" si="1"/>
        <v/>
      </c>
      <c r="G40" s="217"/>
      <c r="H40" s="217"/>
      <c r="I40" s="217"/>
      <c r="J40" s="217"/>
      <c r="K40" s="217"/>
      <c r="L40" s="217"/>
      <c r="M40" s="217"/>
      <c r="N40" s="217"/>
    </row>
    <row r="41" spans="1:14" x14ac:dyDescent="0.2">
      <c r="A41" s="194" t="str">
        <f t="shared" si="0"/>
        <v/>
      </c>
      <c r="B41" s="217"/>
      <c r="C41" s="217"/>
      <c r="D41" s="217"/>
      <c r="E41" s="217"/>
      <c r="F41" s="217" t="str">
        <f t="shared" si="1"/>
        <v/>
      </c>
      <c r="G41" s="217"/>
      <c r="H41" s="217"/>
      <c r="I41" s="217"/>
      <c r="J41" s="217"/>
      <c r="K41" s="217"/>
      <c r="L41" s="217"/>
      <c r="M41" s="217"/>
      <c r="N41" s="217"/>
    </row>
    <row r="42" spans="1:14" x14ac:dyDescent="0.2">
      <c r="A42" s="194" t="str">
        <f t="shared" si="0"/>
        <v/>
      </c>
      <c r="B42" s="217"/>
      <c r="C42" s="217"/>
      <c r="D42" s="217"/>
      <c r="E42" s="217"/>
      <c r="F42" s="217" t="str">
        <f t="shared" si="1"/>
        <v/>
      </c>
      <c r="G42" s="217"/>
      <c r="H42" s="217"/>
      <c r="I42" s="217"/>
      <c r="J42" s="217"/>
      <c r="K42" s="217"/>
      <c r="L42" s="217"/>
      <c r="M42" s="217"/>
      <c r="N42" s="217"/>
    </row>
    <row r="43" spans="1:14" x14ac:dyDescent="0.2">
      <c r="B43" s="183"/>
      <c r="C43" s="184"/>
      <c r="D43" s="184"/>
      <c r="E43" s="185"/>
      <c r="F43" s="184"/>
      <c r="G43" s="184"/>
      <c r="H43" s="186"/>
      <c r="I43" s="184"/>
      <c r="J43" s="186"/>
      <c r="K43" s="186"/>
      <c r="L43" s="187"/>
      <c r="M43" s="188"/>
      <c r="N43" s="187"/>
    </row>
    <row r="44" spans="1:14" x14ac:dyDescent="0.2">
      <c r="B44" s="136"/>
      <c r="C44" s="137"/>
      <c r="D44" s="137"/>
      <c r="E44" s="138"/>
      <c r="F44" s="137"/>
      <c r="G44" s="137"/>
      <c r="H44" s="139"/>
      <c r="I44" s="137"/>
      <c r="J44" s="139"/>
      <c r="K44" s="139"/>
      <c r="M44" s="140"/>
    </row>
    <row r="45" spans="1:14" x14ac:dyDescent="0.2">
      <c r="B45" s="136"/>
      <c r="C45" s="137"/>
      <c r="D45" s="137"/>
      <c r="E45" s="138"/>
      <c r="F45" s="137"/>
      <c r="G45" s="137"/>
      <c r="H45" s="139"/>
      <c r="I45" s="137"/>
      <c r="J45" s="139"/>
      <c r="K45" s="139"/>
      <c r="M45" s="140"/>
    </row>
    <row r="46" spans="1:14" x14ac:dyDescent="0.2">
      <c r="B46" s="136"/>
      <c r="C46" s="137"/>
      <c r="D46" s="137"/>
      <c r="E46" s="138"/>
      <c r="F46" s="137"/>
      <c r="G46" s="137"/>
      <c r="H46" s="139"/>
      <c r="I46" s="137"/>
      <c r="J46" s="139"/>
      <c r="K46" s="139"/>
      <c r="M46" s="140"/>
    </row>
    <row r="47" spans="1:14" x14ac:dyDescent="0.2">
      <c r="B47" s="136"/>
      <c r="C47" s="137"/>
      <c r="D47" s="137"/>
      <c r="E47" s="138"/>
      <c r="F47" s="137"/>
      <c r="G47" s="137"/>
      <c r="H47" s="139"/>
      <c r="I47" s="137"/>
      <c r="J47" s="139"/>
      <c r="K47" s="139"/>
      <c r="M47" s="140"/>
    </row>
    <row r="48" spans="1:14" x14ac:dyDescent="0.2">
      <c r="B48" s="136"/>
      <c r="C48" s="137"/>
      <c r="D48" s="137"/>
      <c r="E48" s="138"/>
      <c r="F48" s="137"/>
      <c r="G48" s="137"/>
      <c r="H48" s="139"/>
      <c r="I48" s="137"/>
      <c r="J48" s="139"/>
      <c r="K48" s="139"/>
      <c r="M48" s="140"/>
    </row>
    <row r="49" spans="2:9" x14ac:dyDescent="0.2">
      <c r="B49" s="117"/>
      <c r="C49" s="141"/>
      <c r="D49" s="141"/>
      <c r="E49" s="142"/>
      <c r="F49" s="137"/>
      <c r="G49" s="115"/>
      <c r="I49" s="115"/>
    </row>
    <row r="50" spans="2:9" x14ac:dyDescent="0.2">
      <c r="B50" s="117"/>
      <c r="C50" s="141"/>
      <c r="D50" s="141"/>
      <c r="E50" s="142"/>
      <c r="F50" s="137"/>
      <c r="G50" s="115"/>
      <c r="H50" s="115"/>
      <c r="I50" s="115"/>
    </row>
    <row r="51" spans="2:9" x14ac:dyDescent="0.2">
      <c r="B51" s="117"/>
      <c r="C51" s="143"/>
      <c r="D51" s="143"/>
      <c r="E51" s="142"/>
      <c r="F51" s="137"/>
      <c r="G51" s="115"/>
      <c r="I51" s="115"/>
    </row>
    <row r="52" spans="2:9" x14ac:dyDescent="0.2">
      <c r="B52" s="117"/>
      <c r="C52" s="141"/>
      <c r="D52" s="141"/>
      <c r="E52" s="142"/>
      <c r="F52" s="137"/>
      <c r="G52" s="115"/>
      <c r="I52" s="115"/>
    </row>
    <row r="53" spans="2:9" x14ac:dyDescent="0.2">
      <c r="B53" s="117"/>
      <c r="C53" s="141"/>
      <c r="D53" s="141"/>
      <c r="E53" s="142"/>
      <c r="F53" s="137"/>
      <c r="G53" s="115"/>
      <c r="I53" s="115"/>
    </row>
    <row r="54" spans="2:9" x14ac:dyDescent="0.2">
      <c r="B54" s="117"/>
      <c r="C54" s="141"/>
      <c r="D54" s="141"/>
      <c r="E54" s="142"/>
      <c r="F54" s="137"/>
      <c r="G54" s="115"/>
      <c r="I54" s="115"/>
    </row>
    <row r="55" spans="2:9" x14ac:dyDescent="0.2">
      <c r="B55" s="117"/>
      <c r="C55" s="141"/>
      <c r="D55" s="141"/>
      <c r="E55" s="142"/>
      <c r="F55" s="137"/>
      <c r="G55" s="115"/>
      <c r="I55" s="115"/>
    </row>
    <row r="56" spans="2:9" x14ac:dyDescent="0.2">
      <c r="B56" s="117"/>
      <c r="C56" s="141"/>
      <c r="D56" s="141"/>
      <c r="E56" s="142"/>
      <c r="F56" s="137"/>
      <c r="G56" s="115"/>
      <c r="I56" s="115"/>
    </row>
    <row r="57" spans="2:9" x14ac:dyDescent="0.2">
      <c r="B57" s="117"/>
      <c r="C57" s="141"/>
      <c r="D57" s="141"/>
      <c r="E57" s="142"/>
      <c r="F57" s="137"/>
      <c r="G57" s="115"/>
      <c r="I57" s="115"/>
    </row>
    <row r="58" spans="2:9" x14ac:dyDescent="0.2">
      <c r="B58" s="117"/>
      <c r="C58" s="141"/>
      <c r="D58" s="141"/>
      <c r="E58" s="142"/>
      <c r="F58" s="137"/>
      <c r="G58" s="115"/>
      <c r="I58" s="115"/>
    </row>
    <row r="59" spans="2:9" x14ac:dyDescent="0.2">
      <c r="B59" s="117"/>
      <c r="C59" s="141"/>
      <c r="D59" s="141"/>
      <c r="E59" s="142"/>
      <c r="F59" s="137"/>
      <c r="G59" s="115"/>
      <c r="I59" s="115"/>
    </row>
    <row r="60" spans="2:9" x14ac:dyDescent="0.2">
      <c r="B60" s="117"/>
      <c r="C60" s="141"/>
      <c r="D60" s="141"/>
      <c r="E60" s="142"/>
      <c r="F60" s="137"/>
      <c r="G60" s="115"/>
      <c r="I60" s="115"/>
    </row>
    <row r="61" spans="2:9" x14ac:dyDescent="0.2">
      <c r="B61" s="117"/>
      <c r="C61" s="144"/>
      <c r="D61" s="144"/>
      <c r="E61" s="145"/>
      <c r="F61" s="137"/>
      <c r="G61" s="115"/>
      <c r="I61" s="115"/>
    </row>
    <row r="62" spans="2:9" x14ac:dyDescent="0.2">
      <c r="B62" s="117"/>
      <c r="C62" s="144"/>
      <c r="D62" s="144"/>
      <c r="E62" s="145"/>
      <c r="F62" s="137"/>
      <c r="G62" s="115"/>
      <c r="I62" s="115"/>
    </row>
    <row r="63" spans="2:9" x14ac:dyDescent="0.2">
      <c r="B63" s="117"/>
      <c r="C63" s="141"/>
      <c r="D63" s="141"/>
      <c r="E63" s="146"/>
      <c r="F63" s="137"/>
      <c r="G63" s="115"/>
      <c r="I63" s="115"/>
    </row>
    <row r="64" spans="2:9" x14ac:dyDescent="0.2">
      <c r="B64" s="117"/>
      <c r="C64" s="141"/>
      <c r="D64" s="141"/>
      <c r="E64" s="146"/>
      <c r="F64" s="137"/>
      <c r="G64" s="115"/>
      <c r="I64" s="115"/>
    </row>
    <row r="65" spans="2:9" x14ac:dyDescent="0.2">
      <c r="B65" s="117"/>
      <c r="C65" s="141"/>
      <c r="D65" s="141"/>
      <c r="E65" s="146"/>
      <c r="F65" s="137"/>
      <c r="G65" s="115"/>
      <c r="I65" s="115"/>
    </row>
    <row r="66" spans="2:9" x14ac:dyDescent="0.2">
      <c r="B66" s="117"/>
      <c r="C66" s="141"/>
      <c r="D66" s="141"/>
      <c r="E66" s="146"/>
      <c r="F66" s="137"/>
      <c r="G66" s="115"/>
      <c r="I66" s="115"/>
    </row>
    <row r="67" spans="2:9" x14ac:dyDescent="0.2">
      <c r="B67" s="117"/>
      <c r="C67" s="143"/>
      <c r="D67" s="143"/>
      <c r="E67" s="145"/>
      <c r="F67" s="137"/>
      <c r="G67" s="115"/>
      <c r="I67" s="115"/>
    </row>
    <row r="68" spans="2:9" x14ac:dyDescent="0.2">
      <c r="B68" s="117"/>
      <c r="C68" s="144"/>
      <c r="D68" s="144"/>
      <c r="E68" s="145"/>
      <c r="F68" s="137"/>
      <c r="G68" s="115"/>
      <c r="I68" s="115"/>
    </row>
    <row r="69" spans="2:9" x14ac:dyDescent="0.2">
      <c r="B69" s="117"/>
      <c r="C69" s="144"/>
      <c r="D69" s="144"/>
      <c r="E69" s="145"/>
      <c r="F69" s="137"/>
      <c r="G69" s="115"/>
      <c r="I69" s="115"/>
    </row>
    <row r="70" spans="2:9" x14ac:dyDescent="0.2">
      <c r="B70" s="117"/>
      <c r="C70" s="144"/>
      <c r="D70" s="144"/>
      <c r="E70" s="145"/>
      <c r="F70" s="137"/>
      <c r="G70" s="115"/>
      <c r="I70" s="115"/>
    </row>
    <row r="71" spans="2:9" x14ac:dyDescent="0.2">
      <c r="B71" s="117"/>
      <c r="C71" s="144"/>
      <c r="D71" s="144"/>
      <c r="E71" s="145"/>
      <c r="F71" s="137"/>
      <c r="G71" s="115"/>
      <c r="I71" s="115"/>
    </row>
    <row r="72" spans="2:9" x14ac:dyDescent="0.2">
      <c r="B72" s="117"/>
      <c r="C72" s="141"/>
      <c r="D72" s="141"/>
      <c r="E72" s="146"/>
      <c r="F72" s="137"/>
      <c r="G72" s="115"/>
      <c r="I72" s="115"/>
    </row>
    <row r="73" spans="2:9" x14ac:dyDescent="0.2">
      <c r="B73" s="117"/>
      <c r="C73" s="141"/>
      <c r="D73" s="141"/>
      <c r="E73" s="146"/>
      <c r="F73" s="137"/>
      <c r="G73" s="115"/>
      <c r="I73" s="115"/>
    </row>
    <row r="74" spans="2:9" x14ac:dyDescent="0.2">
      <c r="B74" s="117"/>
      <c r="C74" s="141"/>
      <c r="D74" s="141"/>
      <c r="E74" s="146"/>
      <c r="F74" s="137"/>
      <c r="G74" s="115"/>
      <c r="I74" s="115"/>
    </row>
    <row r="75" spans="2:9" x14ac:dyDescent="0.2">
      <c r="B75" s="117"/>
      <c r="C75" s="144"/>
      <c r="D75" s="144"/>
      <c r="E75" s="145"/>
      <c r="F75" s="137"/>
      <c r="G75" s="115"/>
      <c r="I75" s="115"/>
    </row>
    <row r="76" spans="2:9" x14ac:dyDescent="0.2">
      <c r="B76" s="117"/>
      <c r="C76" s="144"/>
      <c r="D76" s="144"/>
      <c r="E76" s="145"/>
      <c r="F76" s="137"/>
      <c r="G76" s="115"/>
      <c r="I76" s="115"/>
    </row>
    <row r="77" spans="2:9" x14ac:dyDescent="0.2">
      <c r="B77" s="117"/>
      <c r="C77" s="144"/>
      <c r="D77" s="144"/>
      <c r="E77" s="145"/>
      <c r="F77" s="137"/>
      <c r="G77" s="115"/>
      <c r="I77" s="115"/>
    </row>
    <row r="78" spans="2:9" x14ac:dyDescent="0.2">
      <c r="B78" s="117"/>
      <c r="C78" s="144"/>
      <c r="D78" s="144"/>
      <c r="E78" s="145"/>
      <c r="F78" s="137"/>
      <c r="G78" s="115"/>
      <c r="I78" s="115"/>
    </row>
    <row r="79" spans="2:9" x14ac:dyDescent="0.2">
      <c r="B79" s="117"/>
      <c r="C79" s="144"/>
      <c r="D79" s="144"/>
      <c r="E79" s="145"/>
      <c r="F79" s="137"/>
      <c r="G79" s="147"/>
      <c r="I79" s="147"/>
    </row>
    <row r="80" spans="2:9" x14ac:dyDescent="0.2">
      <c r="B80" s="117"/>
      <c r="C80" s="144"/>
      <c r="D80" s="144"/>
      <c r="E80" s="145"/>
      <c r="F80" s="137"/>
      <c r="G80" s="148"/>
      <c r="I80" s="148"/>
    </row>
    <row r="81" spans="2:9" x14ac:dyDescent="0.2">
      <c r="B81" s="117"/>
      <c r="C81" s="144"/>
      <c r="D81" s="144"/>
      <c r="E81" s="145"/>
      <c r="F81" s="137"/>
      <c r="G81" s="115"/>
      <c r="I81" s="115"/>
    </row>
    <row r="82" spans="2:9" x14ac:dyDescent="0.2">
      <c r="B82" s="117"/>
      <c r="C82" s="144"/>
      <c r="D82" s="144"/>
      <c r="E82" s="145"/>
      <c r="F82" s="137"/>
      <c r="G82" s="115"/>
      <c r="I82" s="115"/>
    </row>
    <row r="83" spans="2:9" x14ac:dyDescent="0.2">
      <c r="B83" s="117"/>
      <c r="C83" s="144"/>
      <c r="D83" s="144"/>
      <c r="E83" s="145"/>
      <c r="F83" s="137"/>
      <c r="G83" s="115"/>
      <c r="I83" s="115"/>
    </row>
    <row r="84" spans="2:9" x14ac:dyDescent="0.2">
      <c r="B84" s="117"/>
      <c r="C84" s="149"/>
      <c r="D84" s="149"/>
      <c r="E84" s="145"/>
      <c r="F84" s="137"/>
      <c r="G84" s="115"/>
      <c r="I84" s="115"/>
    </row>
    <row r="85" spans="2:9" x14ac:dyDescent="0.2">
      <c r="B85" s="117"/>
      <c r="C85" s="144"/>
      <c r="D85" s="144"/>
      <c r="E85" s="145"/>
      <c r="F85" s="137"/>
      <c r="G85" s="115"/>
      <c r="I85" s="115"/>
    </row>
    <row r="86" spans="2:9" x14ac:dyDescent="0.2">
      <c r="B86" s="117"/>
      <c r="C86" s="143"/>
      <c r="D86" s="143"/>
      <c r="E86" s="145"/>
      <c r="F86" s="137"/>
      <c r="G86" s="115"/>
      <c r="I86" s="115"/>
    </row>
    <row r="87" spans="2:9" x14ac:dyDescent="0.2">
      <c r="B87" s="117"/>
      <c r="C87" s="144"/>
      <c r="D87" s="144"/>
      <c r="E87" s="145"/>
      <c r="F87" s="137"/>
      <c r="G87" s="115"/>
      <c r="I87" s="115"/>
    </row>
    <row r="88" spans="2:9" x14ac:dyDescent="0.2">
      <c r="B88" s="117"/>
      <c r="C88" s="143"/>
      <c r="D88" s="143"/>
      <c r="E88" s="146"/>
      <c r="F88" s="137"/>
      <c r="G88" s="115"/>
      <c r="I88" s="115"/>
    </row>
    <row r="89" spans="2:9" x14ac:dyDescent="0.2">
      <c r="B89" s="117"/>
      <c r="C89" s="141"/>
      <c r="D89" s="141"/>
      <c r="E89" s="146"/>
      <c r="F89" s="137"/>
      <c r="G89" s="115"/>
      <c r="I89" s="115"/>
    </row>
    <row r="90" spans="2:9" ht="15.75" x14ac:dyDescent="0.25">
      <c r="B90" s="150"/>
      <c r="C90" s="150"/>
      <c r="D90" s="150"/>
      <c r="E90" s="150"/>
      <c r="F90" s="150"/>
      <c r="G90" s="115"/>
      <c r="I90" s="115"/>
    </row>
    <row r="91" spans="2:9" x14ac:dyDescent="0.2">
      <c r="B91" s="117"/>
      <c r="C91" s="141"/>
      <c r="D91" s="141"/>
      <c r="E91" s="146"/>
      <c r="F91" s="137"/>
      <c r="G91" s="115"/>
      <c r="I91" s="115"/>
    </row>
    <row r="92" spans="2:9" x14ac:dyDescent="0.2">
      <c r="B92" s="117"/>
      <c r="C92" s="144"/>
      <c r="D92" s="144"/>
      <c r="E92" s="145"/>
      <c r="F92" s="137"/>
      <c r="G92" s="115"/>
      <c r="I92" s="115"/>
    </row>
    <row r="93" spans="2:9" x14ac:dyDescent="0.2">
      <c r="B93" s="117"/>
      <c r="C93" s="144"/>
      <c r="D93" s="144"/>
      <c r="E93" s="145"/>
      <c r="F93" s="137"/>
      <c r="G93" s="115"/>
      <c r="I93" s="115"/>
    </row>
    <row r="94" spans="2:9" x14ac:dyDescent="0.2">
      <c r="B94" s="117"/>
      <c r="C94" s="144"/>
      <c r="D94" s="144"/>
      <c r="E94" s="145"/>
      <c r="F94" s="137"/>
      <c r="G94" s="115"/>
      <c r="I94" s="115"/>
    </row>
    <row r="95" spans="2:9" x14ac:dyDescent="0.2">
      <c r="B95" s="117"/>
      <c r="C95" s="144"/>
      <c r="D95" s="144"/>
      <c r="E95" s="145"/>
      <c r="F95" s="137"/>
      <c r="G95" s="115"/>
      <c r="I95" s="115"/>
    </row>
    <row r="96" spans="2:9" x14ac:dyDescent="0.2">
      <c r="B96" s="117"/>
      <c r="C96" s="144"/>
      <c r="D96" s="144"/>
      <c r="E96" s="145"/>
      <c r="F96" s="137"/>
      <c r="G96" s="115"/>
      <c r="I96" s="115"/>
    </row>
    <row r="97" spans="2:9" x14ac:dyDescent="0.2">
      <c r="B97" s="117"/>
      <c r="C97" s="144"/>
      <c r="D97" s="144"/>
      <c r="E97" s="145"/>
      <c r="F97" s="137"/>
      <c r="G97" s="115"/>
      <c r="I97" s="115"/>
    </row>
    <row r="98" spans="2:9" x14ac:dyDescent="0.2">
      <c r="B98" s="117"/>
      <c r="C98" s="144"/>
      <c r="D98" s="144"/>
      <c r="E98" s="145"/>
      <c r="F98" s="137"/>
      <c r="G98" s="115"/>
      <c r="I98" s="115"/>
    </row>
    <row r="99" spans="2:9" x14ac:dyDescent="0.2">
      <c r="B99" s="117"/>
      <c r="C99" s="144"/>
      <c r="D99" s="144"/>
      <c r="E99" s="145"/>
      <c r="F99" s="137"/>
      <c r="G99" s="115"/>
      <c r="I99" s="115"/>
    </row>
    <row r="100" spans="2:9" x14ac:dyDescent="0.2">
      <c r="B100" s="117"/>
      <c r="C100" s="144"/>
      <c r="D100" s="144"/>
      <c r="E100" s="145"/>
      <c r="F100" s="137"/>
      <c r="G100" s="115"/>
      <c r="I100" s="115"/>
    </row>
    <row r="101" spans="2:9" x14ac:dyDescent="0.2">
      <c r="B101" s="117"/>
      <c r="C101" s="144"/>
      <c r="D101" s="144"/>
      <c r="E101" s="145"/>
      <c r="F101" s="137"/>
      <c r="G101" s="115"/>
      <c r="I101" s="115"/>
    </row>
    <row r="102" spans="2:9" ht="12.75" customHeight="1" x14ac:dyDescent="0.2">
      <c r="B102" s="117"/>
      <c r="C102" s="143"/>
      <c r="D102" s="143"/>
      <c r="E102" s="145"/>
      <c r="F102" s="137"/>
      <c r="G102" s="115"/>
      <c r="I102" s="115"/>
    </row>
    <row r="103" spans="2:9" x14ac:dyDescent="0.2">
      <c r="B103" s="117"/>
      <c r="C103" s="143"/>
      <c r="D103" s="143"/>
      <c r="E103" s="145"/>
      <c r="F103" s="137"/>
      <c r="G103" s="115"/>
      <c r="I103" s="115"/>
    </row>
    <row r="104" spans="2:9" x14ac:dyDescent="0.2">
      <c r="B104" s="117"/>
      <c r="C104" s="143"/>
      <c r="D104" s="143"/>
      <c r="E104" s="145"/>
      <c r="F104" s="137"/>
      <c r="G104" s="147"/>
      <c r="I104" s="147"/>
    </row>
    <row r="105" spans="2:9" x14ac:dyDescent="0.2">
      <c r="B105" s="117"/>
      <c r="C105" s="144"/>
      <c r="D105" s="144"/>
      <c r="E105" s="145"/>
      <c r="F105" s="137"/>
      <c r="G105" s="147"/>
      <c r="I105" s="147"/>
    </row>
    <row r="106" spans="2:9" x14ac:dyDescent="0.2">
      <c r="B106" s="117"/>
      <c r="C106" s="143"/>
      <c r="D106" s="143"/>
      <c r="E106" s="146"/>
      <c r="F106" s="137"/>
      <c r="G106" s="115"/>
      <c r="I106" s="115"/>
    </row>
    <row r="107" spans="2:9" x14ac:dyDescent="0.2">
      <c r="B107" s="117"/>
      <c r="C107" s="141"/>
      <c r="D107" s="141"/>
      <c r="E107" s="146"/>
      <c r="F107" s="137"/>
      <c r="G107" s="115"/>
      <c r="I107" s="115"/>
    </row>
    <row r="108" spans="2:9" x14ac:dyDescent="0.2">
      <c r="B108" s="117"/>
      <c r="C108" s="141"/>
      <c r="D108" s="141"/>
      <c r="E108" s="146"/>
      <c r="F108" s="137"/>
      <c r="G108" s="115"/>
      <c r="I108" s="115"/>
    </row>
    <row r="109" spans="2:9" x14ac:dyDescent="0.2">
      <c r="B109" s="117"/>
      <c r="C109" s="141"/>
      <c r="D109" s="141"/>
      <c r="E109" s="146"/>
      <c r="F109" s="137"/>
      <c r="G109" s="115"/>
      <c r="I109" s="115"/>
    </row>
    <row r="110" spans="2:9" x14ac:dyDescent="0.2">
      <c r="B110" s="117"/>
      <c r="C110" s="141"/>
      <c r="D110" s="141"/>
      <c r="E110" s="146"/>
      <c r="F110" s="137"/>
      <c r="G110" s="115"/>
      <c r="I110" s="115"/>
    </row>
    <row r="111" spans="2:9" x14ac:dyDescent="0.2">
      <c r="B111" s="117"/>
      <c r="C111" s="143"/>
      <c r="D111" s="143"/>
      <c r="E111" s="145"/>
      <c r="F111" s="137"/>
      <c r="G111" s="115"/>
      <c r="I111" s="115"/>
    </row>
    <row r="112" spans="2:9" x14ac:dyDescent="0.2">
      <c r="B112" s="117"/>
      <c r="C112" s="141"/>
      <c r="D112" s="141"/>
      <c r="E112" s="146"/>
      <c r="F112" s="137"/>
      <c r="G112" s="115"/>
      <c r="I112" s="115"/>
    </row>
    <row r="113" spans="2:9" x14ac:dyDescent="0.2">
      <c r="B113" s="117"/>
      <c r="C113" s="149"/>
      <c r="D113" s="149"/>
      <c r="E113" s="146"/>
      <c r="F113" s="137"/>
      <c r="G113" s="115"/>
      <c r="I113" s="115"/>
    </row>
    <row r="114" spans="2:9" x14ac:dyDescent="0.2">
      <c r="B114" s="117"/>
      <c r="C114" s="141"/>
      <c r="D114" s="141"/>
      <c r="E114" s="146"/>
      <c r="F114" s="137"/>
      <c r="G114" s="115"/>
      <c r="I114" s="115"/>
    </row>
    <row r="115" spans="2:9" x14ac:dyDescent="0.2">
      <c r="B115" s="117"/>
      <c r="C115" s="141"/>
      <c r="D115" s="141"/>
      <c r="E115" s="146"/>
      <c r="F115" s="137"/>
      <c r="G115" s="115"/>
      <c r="I115" s="115"/>
    </row>
    <row r="116" spans="2:9" x14ac:dyDescent="0.2">
      <c r="B116" s="117"/>
      <c r="C116" s="141"/>
      <c r="D116" s="141"/>
      <c r="E116" s="146"/>
      <c r="F116" s="137"/>
      <c r="G116" s="115"/>
      <c r="I116" s="115"/>
    </row>
    <row r="117" spans="2:9" x14ac:dyDescent="0.2">
      <c r="B117" s="117"/>
      <c r="C117" s="141"/>
      <c r="D117" s="141"/>
      <c r="E117" s="146"/>
      <c r="F117" s="137"/>
      <c r="G117" s="115"/>
      <c r="I117" s="115"/>
    </row>
    <row r="118" spans="2:9" x14ac:dyDescent="0.2">
      <c r="B118" s="117"/>
      <c r="C118" s="141"/>
      <c r="D118" s="141"/>
      <c r="E118" s="146"/>
      <c r="F118" s="137"/>
      <c r="G118" s="115"/>
      <c r="I118" s="115"/>
    </row>
    <row r="119" spans="2:9" x14ac:dyDescent="0.2">
      <c r="B119" s="117"/>
      <c r="C119" s="141"/>
      <c r="D119" s="141"/>
      <c r="E119" s="146"/>
      <c r="F119" s="137"/>
      <c r="G119" s="115"/>
      <c r="I119" s="115"/>
    </row>
    <row r="120" spans="2:9" x14ac:dyDescent="0.2">
      <c r="B120" s="117"/>
      <c r="C120" s="143"/>
      <c r="D120" s="143"/>
      <c r="E120" s="146"/>
      <c r="F120" s="137"/>
      <c r="G120" s="115"/>
      <c r="I120" s="115"/>
    </row>
    <row r="121" spans="2:9" x14ac:dyDescent="0.2">
      <c r="B121" s="117"/>
      <c r="C121" s="143"/>
      <c r="D121" s="143"/>
      <c r="E121" s="146"/>
      <c r="F121" s="137"/>
      <c r="G121" s="115"/>
      <c r="I121" s="115"/>
    </row>
    <row r="122" spans="2:9" x14ac:dyDescent="0.2">
      <c r="B122" s="117"/>
      <c r="C122" s="141"/>
      <c r="D122" s="141"/>
      <c r="E122" s="146"/>
      <c r="F122" s="137"/>
      <c r="G122" s="115"/>
      <c r="I122" s="115"/>
    </row>
    <row r="123" spans="2:9" x14ac:dyDescent="0.2">
      <c r="B123" s="117"/>
      <c r="C123" s="141"/>
      <c r="D123" s="141"/>
      <c r="E123" s="146"/>
      <c r="F123" s="137"/>
      <c r="G123" s="115"/>
      <c r="I123" s="115"/>
    </row>
    <row r="124" spans="2:9" x14ac:dyDescent="0.2">
      <c r="B124" s="117"/>
      <c r="C124" s="141"/>
      <c r="D124" s="141"/>
      <c r="E124" s="146"/>
      <c r="F124" s="137"/>
      <c r="G124" s="115"/>
      <c r="I124" s="115"/>
    </row>
    <row r="125" spans="2:9" x14ac:dyDescent="0.2">
      <c r="B125" s="117"/>
      <c r="C125" s="141"/>
      <c r="D125" s="141"/>
      <c r="E125" s="146"/>
      <c r="F125" s="137"/>
      <c r="G125" s="115"/>
      <c r="I125" s="115"/>
    </row>
    <row r="126" spans="2:9" x14ac:dyDescent="0.2">
      <c r="B126" s="117"/>
      <c r="C126" s="144"/>
      <c r="D126" s="144"/>
      <c r="E126" s="151"/>
      <c r="F126" s="137"/>
      <c r="G126" s="115"/>
      <c r="I126" s="115"/>
    </row>
    <row r="127" spans="2:9" x14ac:dyDescent="0.2">
      <c r="B127" s="117"/>
      <c r="C127" s="144"/>
      <c r="D127" s="144"/>
      <c r="E127" s="151"/>
      <c r="F127" s="137"/>
      <c r="G127" s="115"/>
      <c r="I127" s="115"/>
    </row>
    <row r="128" spans="2:9" x14ac:dyDescent="0.2">
      <c r="B128" s="117"/>
      <c r="C128" s="144"/>
      <c r="D128" s="144"/>
      <c r="E128" s="151"/>
      <c r="F128" s="137"/>
      <c r="G128" s="115"/>
      <c r="I128" s="115"/>
    </row>
    <row r="129" spans="2:9" x14ac:dyDescent="0.2">
      <c r="B129" s="117"/>
      <c r="C129" s="144"/>
      <c r="D129" s="144"/>
      <c r="E129" s="151"/>
      <c r="F129" s="137"/>
      <c r="G129" s="115"/>
      <c r="I129" s="115"/>
    </row>
    <row r="130" spans="2:9" x14ac:dyDescent="0.2">
      <c r="B130" s="117"/>
      <c r="C130" s="144"/>
      <c r="D130" s="144"/>
      <c r="E130" s="151"/>
      <c r="F130" s="137"/>
      <c r="G130" s="115"/>
      <c r="I130" s="115"/>
    </row>
    <row r="131" spans="2:9" x14ac:dyDescent="0.2">
      <c r="B131" s="117"/>
      <c r="C131" s="143"/>
      <c r="D131" s="143"/>
      <c r="E131" s="151"/>
      <c r="F131" s="137"/>
      <c r="G131" s="115"/>
      <c r="I131" s="115"/>
    </row>
    <row r="132" spans="2:9" x14ac:dyDescent="0.2">
      <c r="B132" s="117"/>
      <c r="C132" s="143"/>
      <c r="D132" s="143"/>
      <c r="E132" s="151"/>
      <c r="F132" s="137"/>
      <c r="G132" s="115"/>
      <c r="I132" s="115"/>
    </row>
    <row r="133" spans="2:9" x14ac:dyDescent="0.2">
      <c r="B133" s="117"/>
      <c r="C133" s="143"/>
      <c r="D133" s="143"/>
      <c r="E133" s="151"/>
      <c r="F133" s="137"/>
      <c r="G133" s="115"/>
      <c r="I133" s="115"/>
    </row>
    <row r="134" spans="2:9" x14ac:dyDescent="0.2">
      <c r="B134" s="117"/>
      <c r="C134" s="143"/>
      <c r="D134" s="143"/>
      <c r="E134" s="151"/>
      <c r="F134" s="137"/>
      <c r="G134" s="115"/>
      <c r="I134" s="115"/>
    </row>
    <row r="135" spans="2:9" x14ac:dyDescent="0.2">
      <c r="B135" s="117"/>
      <c r="C135" s="144"/>
      <c r="D135" s="144"/>
      <c r="E135" s="151"/>
      <c r="F135" s="137"/>
      <c r="G135" s="115"/>
      <c r="I135" s="115"/>
    </row>
    <row r="136" spans="2:9" x14ac:dyDescent="0.2">
      <c r="B136" s="117"/>
      <c r="C136" s="144"/>
      <c r="D136" s="144"/>
      <c r="E136" s="151"/>
      <c r="F136" s="137"/>
      <c r="G136" s="115"/>
      <c r="I136" s="115"/>
    </row>
    <row r="137" spans="2:9" x14ac:dyDescent="0.2">
      <c r="B137" s="117"/>
      <c r="C137" s="144"/>
      <c r="D137" s="144"/>
      <c r="E137" s="151"/>
      <c r="F137" s="137"/>
      <c r="G137" s="115"/>
      <c r="I137" s="115"/>
    </row>
    <row r="138" spans="2:9" x14ac:dyDescent="0.2">
      <c r="B138" s="117"/>
      <c r="C138" s="144"/>
      <c r="D138" s="144"/>
      <c r="E138" s="151"/>
      <c r="F138" s="137"/>
      <c r="G138" s="115"/>
      <c r="I138" s="115"/>
    </row>
    <row r="139" spans="2:9" x14ac:dyDescent="0.2">
      <c r="B139" s="117"/>
      <c r="C139" s="144"/>
      <c r="D139" s="144"/>
      <c r="E139" s="151"/>
      <c r="F139" s="137"/>
      <c r="G139" s="115"/>
      <c r="I139" s="115"/>
    </row>
    <row r="140" spans="2:9" x14ac:dyDescent="0.2">
      <c r="B140" s="117"/>
      <c r="C140" s="144"/>
      <c r="D140" s="144"/>
      <c r="E140" s="151"/>
      <c r="F140" s="137"/>
      <c r="G140" s="115"/>
      <c r="I140" s="115"/>
    </row>
    <row r="141" spans="2:9" x14ac:dyDescent="0.2">
      <c r="B141" s="117"/>
      <c r="C141" s="141"/>
      <c r="D141" s="141"/>
      <c r="E141" s="142"/>
      <c r="F141" s="137"/>
      <c r="G141" s="115"/>
      <c r="I141" s="115"/>
    </row>
    <row r="142" spans="2:9" x14ac:dyDescent="0.2">
      <c r="B142" s="117"/>
      <c r="C142" s="141"/>
      <c r="D142" s="141"/>
      <c r="E142" s="142"/>
      <c r="F142" s="137"/>
      <c r="G142" s="115"/>
      <c r="I142" s="115"/>
    </row>
    <row r="143" spans="2:9" x14ac:dyDescent="0.2">
      <c r="B143" s="117"/>
      <c r="C143" s="141"/>
      <c r="D143" s="141"/>
      <c r="E143" s="142"/>
      <c r="F143" s="137"/>
      <c r="G143" s="115"/>
      <c r="I143" s="115"/>
    </row>
    <row r="144" spans="2:9" x14ac:dyDescent="0.2">
      <c r="B144" s="117"/>
      <c r="C144" s="141"/>
      <c r="D144" s="141"/>
      <c r="E144" s="142"/>
      <c r="F144" s="137"/>
      <c r="G144" s="115"/>
      <c r="I144" s="115"/>
    </row>
    <row r="145" spans="2:9" x14ac:dyDescent="0.2">
      <c r="B145" s="117"/>
      <c r="C145" s="141"/>
      <c r="D145" s="141"/>
      <c r="E145" s="142"/>
      <c r="F145" s="137"/>
      <c r="G145" s="115"/>
      <c r="I145" s="115"/>
    </row>
    <row r="146" spans="2:9" ht="15.75" x14ac:dyDescent="0.25">
      <c r="B146" s="150"/>
      <c r="C146" s="150"/>
      <c r="D146" s="150"/>
      <c r="E146" s="150"/>
      <c r="F146" s="150"/>
      <c r="G146" s="115"/>
      <c r="I146" s="115"/>
    </row>
    <row r="147" spans="2:9" x14ac:dyDescent="0.2">
      <c r="B147" s="117"/>
      <c r="C147" s="143"/>
      <c r="D147" s="143"/>
      <c r="E147" s="142"/>
      <c r="F147" s="137"/>
      <c r="G147" s="115"/>
      <c r="I147" s="115"/>
    </row>
    <row r="148" spans="2:9" x14ac:dyDescent="0.2">
      <c r="B148" s="117"/>
      <c r="C148" s="141"/>
      <c r="D148" s="141"/>
      <c r="E148" s="142"/>
      <c r="F148" s="137"/>
      <c r="G148" s="147"/>
      <c r="I148" s="147"/>
    </row>
    <row r="149" spans="2:9" x14ac:dyDescent="0.2">
      <c r="B149" s="117"/>
      <c r="C149" s="141"/>
      <c r="D149" s="141"/>
      <c r="E149" s="142"/>
      <c r="F149" s="137"/>
      <c r="G149" s="147"/>
      <c r="I149" s="147"/>
    </row>
    <row r="150" spans="2:9" x14ac:dyDescent="0.2">
      <c r="B150" s="117"/>
      <c r="C150" s="141"/>
      <c r="D150" s="141"/>
      <c r="E150" s="142"/>
      <c r="F150" s="137"/>
      <c r="G150" s="147"/>
      <c r="I150" s="147"/>
    </row>
    <row r="151" spans="2:9" x14ac:dyDescent="0.2">
      <c r="B151" s="117"/>
      <c r="C151" s="141"/>
      <c r="D151" s="141"/>
      <c r="E151" s="142"/>
      <c r="F151" s="137"/>
      <c r="G151" s="147"/>
      <c r="I151" s="147"/>
    </row>
    <row r="152" spans="2:9" x14ac:dyDescent="0.2">
      <c r="B152" s="117"/>
      <c r="C152" s="144"/>
      <c r="D152" s="144"/>
      <c r="E152" s="151"/>
      <c r="F152" s="137"/>
      <c r="G152" s="147"/>
      <c r="I152" s="147"/>
    </row>
    <row r="153" spans="2:9" x14ac:dyDescent="0.2">
      <c r="B153" s="117"/>
      <c r="C153" s="144"/>
      <c r="D153" s="144"/>
      <c r="E153" s="151"/>
      <c r="F153" s="137"/>
      <c r="G153" s="147"/>
      <c r="I153" s="147"/>
    </row>
    <row r="154" spans="2:9" x14ac:dyDescent="0.2">
      <c r="B154" s="117"/>
      <c r="C154" s="144"/>
      <c r="D154" s="144"/>
      <c r="E154" s="151"/>
      <c r="F154" s="137"/>
      <c r="G154" s="147"/>
      <c r="I154" s="147"/>
    </row>
    <row r="155" spans="2:9" x14ac:dyDescent="0.2">
      <c r="B155" s="117"/>
      <c r="C155" s="144"/>
      <c r="D155" s="144"/>
      <c r="E155" s="151"/>
      <c r="F155" s="137"/>
      <c r="G155" s="115"/>
      <c r="I155" s="115"/>
    </row>
    <row r="156" spans="2:9" x14ac:dyDescent="0.2">
      <c r="B156" s="117"/>
      <c r="C156" s="144"/>
      <c r="D156" s="144"/>
      <c r="E156" s="151"/>
      <c r="F156" s="137"/>
      <c r="G156" s="115"/>
      <c r="I156" s="115"/>
    </row>
    <row r="157" spans="2:9" ht="13.5" customHeight="1" x14ac:dyDescent="0.2">
      <c r="B157" s="117"/>
      <c r="C157" s="144"/>
      <c r="D157" s="144"/>
      <c r="E157" s="151"/>
      <c r="F157" s="137"/>
      <c r="G157" s="115"/>
      <c r="I157" s="115"/>
    </row>
    <row r="158" spans="2:9" x14ac:dyDescent="0.2">
      <c r="B158" s="117"/>
      <c r="C158" s="144"/>
      <c r="D158" s="144"/>
      <c r="E158" s="151"/>
      <c r="F158" s="137"/>
      <c r="G158" s="115"/>
      <c r="I158" s="115"/>
    </row>
    <row r="159" spans="2:9" x14ac:dyDescent="0.2">
      <c r="B159" s="117"/>
      <c r="C159" s="144"/>
      <c r="D159" s="144"/>
      <c r="E159" s="151"/>
      <c r="F159" s="137"/>
      <c r="G159" s="115"/>
      <c r="I159" s="115"/>
    </row>
    <row r="160" spans="2:9" x14ac:dyDescent="0.2">
      <c r="B160" s="117"/>
      <c r="C160" s="144"/>
      <c r="D160" s="144"/>
      <c r="E160" s="151"/>
      <c r="F160" s="137"/>
      <c r="G160" s="115"/>
      <c r="I160" s="115"/>
    </row>
    <row r="161" spans="2:9" x14ac:dyDescent="0.2">
      <c r="B161" s="117"/>
      <c r="C161" s="144"/>
      <c r="D161" s="144"/>
      <c r="E161" s="151"/>
      <c r="F161" s="137"/>
      <c r="G161" s="115"/>
      <c r="I161" s="115"/>
    </row>
    <row r="162" spans="2:9" x14ac:dyDescent="0.2">
      <c r="B162" s="117"/>
      <c r="C162" s="144"/>
      <c r="D162" s="144"/>
      <c r="E162" s="151"/>
      <c r="F162" s="137"/>
      <c r="G162" s="115"/>
      <c r="I162" s="115"/>
    </row>
    <row r="163" spans="2:9" x14ac:dyDescent="0.2">
      <c r="B163" s="117"/>
      <c r="C163" s="152"/>
      <c r="D163" s="152"/>
      <c r="E163" s="151"/>
      <c r="F163" s="137"/>
      <c r="G163" s="115"/>
      <c r="I163" s="115"/>
    </row>
    <row r="164" spans="2:9" x14ac:dyDescent="0.2">
      <c r="B164" s="117"/>
      <c r="C164" s="152"/>
      <c r="D164" s="152"/>
      <c r="E164" s="151"/>
      <c r="F164" s="137"/>
      <c r="G164" s="115"/>
      <c r="I164" s="115"/>
    </row>
    <row r="165" spans="2:9" x14ac:dyDescent="0.2">
      <c r="B165" s="117"/>
      <c r="C165" s="144"/>
      <c r="D165" s="144"/>
      <c r="E165" s="151"/>
      <c r="F165" s="137"/>
      <c r="G165" s="115"/>
      <c r="I165" s="115"/>
    </row>
    <row r="166" spans="2:9" x14ac:dyDescent="0.2">
      <c r="B166" s="117"/>
      <c r="C166" s="144"/>
      <c r="D166" s="144"/>
      <c r="E166" s="151"/>
      <c r="F166" s="137"/>
      <c r="G166" s="115"/>
      <c r="I166" s="115"/>
    </row>
    <row r="167" spans="2:9" x14ac:dyDescent="0.2">
      <c r="B167" s="117"/>
      <c r="C167" s="144"/>
      <c r="D167" s="144"/>
      <c r="E167" s="151"/>
      <c r="F167" s="137"/>
      <c r="G167" s="115"/>
      <c r="I167" s="115"/>
    </row>
    <row r="168" spans="2:9" x14ac:dyDescent="0.2">
      <c r="B168" s="117"/>
      <c r="C168" s="144"/>
      <c r="D168" s="144"/>
      <c r="E168" s="151"/>
      <c r="F168" s="137"/>
      <c r="G168" s="115"/>
      <c r="I168" s="115"/>
    </row>
    <row r="169" spans="2:9" x14ac:dyDescent="0.2">
      <c r="B169" s="117"/>
      <c r="C169" s="141"/>
      <c r="D169" s="141"/>
      <c r="E169" s="142"/>
      <c r="F169" s="137"/>
      <c r="G169" s="115"/>
      <c r="I169" s="115"/>
    </row>
    <row r="170" spans="2:9" x14ac:dyDescent="0.2">
      <c r="B170" s="117"/>
      <c r="C170" s="141"/>
      <c r="D170" s="141"/>
      <c r="E170" s="142"/>
      <c r="F170" s="137"/>
      <c r="G170" s="115"/>
      <c r="I170" s="115"/>
    </row>
    <row r="171" spans="2:9" x14ac:dyDescent="0.2">
      <c r="B171" s="117"/>
      <c r="C171" s="144"/>
      <c r="D171" s="144"/>
      <c r="E171" s="151"/>
      <c r="F171" s="137"/>
      <c r="G171" s="115"/>
      <c r="I171" s="115"/>
    </row>
    <row r="172" spans="2:9" x14ac:dyDescent="0.2">
      <c r="B172" s="117"/>
      <c r="C172" s="144"/>
      <c r="D172" s="144"/>
      <c r="E172" s="151"/>
      <c r="F172" s="137"/>
      <c r="G172" s="115"/>
      <c r="I172" s="115"/>
    </row>
    <row r="173" spans="2:9" x14ac:dyDescent="0.2">
      <c r="B173" s="117"/>
      <c r="C173" s="144"/>
      <c r="D173" s="144"/>
      <c r="E173" s="151"/>
      <c r="F173" s="137"/>
      <c r="G173" s="115"/>
      <c r="I173" s="115"/>
    </row>
    <row r="174" spans="2:9" x14ac:dyDescent="0.2">
      <c r="B174" s="117"/>
      <c r="C174" s="144"/>
      <c r="D174" s="144"/>
      <c r="E174" s="151"/>
      <c r="F174" s="137"/>
      <c r="G174" s="115"/>
      <c r="I174" s="115"/>
    </row>
    <row r="175" spans="2:9" x14ac:dyDescent="0.2">
      <c r="B175" s="117"/>
      <c r="C175" s="144"/>
      <c r="D175" s="144"/>
      <c r="E175" s="151"/>
      <c r="F175" s="137"/>
      <c r="G175" s="115"/>
      <c r="I175" s="115"/>
    </row>
    <row r="176" spans="2:9" x14ac:dyDescent="0.2">
      <c r="B176" s="117"/>
      <c r="C176" s="144"/>
      <c r="D176" s="144"/>
      <c r="E176" s="151"/>
      <c r="F176" s="137"/>
      <c r="G176" s="115"/>
      <c r="I176" s="115"/>
    </row>
    <row r="177" spans="2:9" x14ac:dyDescent="0.2">
      <c r="B177" s="117"/>
      <c r="C177" s="144"/>
      <c r="D177" s="144"/>
      <c r="E177" s="151"/>
      <c r="F177" s="137"/>
      <c r="G177" s="115"/>
      <c r="I177" s="115"/>
    </row>
    <row r="178" spans="2:9" x14ac:dyDescent="0.2">
      <c r="B178" s="117"/>
      <c r="C178" s="144"/>
      <c r="D178" s="144"/>
      <c r="E178" s="151"/>
      <c r="F178" s="137"/>
      <c r="G178" s="115"/>
      <c r="I178" s="115"/>
    </row>
    <row r="179" spans="2:9" x14ac:dyDescent="0.2">
      <c r="B179" s="117"/>
      <c r="C179" s="144"/>
      <c r="D179" s="144"/>
      <c r="E179" s="151"/>
      <c r="F179" s="137"/>
      <c r="G179" s="115"/>
      <c r="I179" s="115"/>
    </row>
    <row r="180" spans="2:9" x14ac:dyDescent="0.2">
      <c r="B180" s="117"/>
      <c r="C180" s="144"/>
      <c r="D180" s="144"/>
      <c r="E180" s="151"/>
      <c r="F180" s="137"/>
      <c r="G180" s="115"/>
      <c r="I180" s="115"/>
    </row>
    <row r="181" spans="2:9" x14ac:dyDescent="0.2">
      <c r="B181" s="117"/>
      <c r="C181" s="144"/>
      <c r="D181" s="144"/>
      <c r="E181" s="151"/>
      <c r="F181" s="137"/>
      <c r="G181" s="115"/>
      <c r="I181" s="115"/>
    </row>
    <row r="182" spans="2:9" x14ac:dyDescent="0.2">
      <c r="B182" s="117"/>
      <c r="C182" s="144"/>
      <c r="D182" s="144"/>
      <c r="E182" s="151"/>
      <c r="F182" s="137"/>
      <c r="G182" s="115"/>
      <c r="I182" s="115"/>
    </row>
    <row r="183" spans="2:9" x14ac:dyDescent="0.2">
      <c r="B183" s="117"/>
      <c r="C183" s="144"/>
      <c r="D183" s="144"/>
      <c r="E183" s="151"/>
      <c r="F183" s="137"/>
      <c r="G183" s="115"/>
      <c r="I183" s="115"/>
    </row>
    <row r="184" spans="2:9" x14ac:dyDescent="0.2">
      <c r="B184" s="117"/>
      <c r="C184" s="144"/>
      <c r="D184" s="144"/>
      <c r="E184" s="151"/>
      <c r="F184" s="137"/>
      <c r="G184" s="115"/>
      <c r="I184" s="115"/>
    </row>
    <row r="185" spans="2:9" x14ac:dyDescent="0.2">
      <c r="B185" s="117"/>
      <c r="C185" s="144"/>
      <c r="D185" s="144"/>
      <c r="E185" s="151"/>
      <c r="F185" s="137"/>
      <c r="G185" s="115"/>
      <c r="I185" s="115"/>
    </row>
    <row r="186" spans="2:9" x14ac:dyDescent="0.2">
      <c r="B186" s="117"/>
      <c r="C186" s="144"/>
      <c r="D186" s="144"/>
      <c r="E186" s="151"/>
      <c r="F186" s="137"/>
      <c r="G186" s="115"/>
      <c r="I186" s="115"/>
    </row>
    <row r="187" spans="2:9" x14ac:dyDescent="0.2">
      <c r="B187" s="117"/>
      <c r="C187" s="144"/>
      <c r="D187" s="144"/>
      <c r="E187" s="151"/>
      <c r="F187" s="137"/>
      <c r="G187" s="115"/>
      <c r="I187" s="115"/>
    </row>
    <row r="188" spans="2:9" x14ac:dyDescent="0.2">
      <c r="B188" s="117"/>
      <c r="C188" s="144"/>
      <c r="D188" s="144"/>
      <c r="E188" s="151"/>
      <c r="F188" s="137"/>
      <c r="G188" s="115"/>
      <c r="I188" s="115"/>
    </row>
    <row r="189" spans="2:9" x14ac:dyDescent="0.2">
      <c r="B189" s="117"/>
      <c r="C189" s="143"/>
      <c r="D189" s="143"/>
      <c r="E189" s="151"/>
      <c r="F189" s="137"/>
      <c r="G189" s="115"/>
      <c r="I189" s="115"/>
    </row>
    <row r="190" spans="2:9" x14ac:dyDescent="0.2">
      <c r="B190" s="117"/>
      <c r="C190" s="143"/>
      <c r="D190" s="143"/>
      <c r="E190" s="151"/>
      <c r="F190" s="137"/>
      <c r="G190" s="115"/>
      <c r="I190" s="115"/>
    </row>
    <row r="191" spans="2:9" x14ac:dyDescent="0.2">
      <c r="B191" s="117"/>
      <c r="C191" s="143"/>
      <c r="D191" s="143"/>
      <c r="E191" s="151"/>
      <c r="F191" s="137"/>
      <c r="G191" s="115"/>
      <c r="I191" s="115"/>
    </row>
    <row r="192" spans="2:9" x14ac:dyDescent="0.2">
      <c r="B192" s="117"/>
      <c r="C192" s="144"/>
      <c r="D192" s="144"/>
      <c r="E192" s="151"/>
      <c r="F192" s="137"/>
      <c r="G192" s="115"/>
      <c r="I192" s="115"/>
    </row>
    <row r="193" spans="2:9" x14ac:dyDescent="0.2">
      <c r="B193" s="117"/>
      <c r="C193" s="144"/>
      <c r="D193" s="144"/>
      <c r="E193" s="151"/>
      <c r="F193" s="137"/>
      <c r="G193" s="115"/>
      <c r="I193" s="115"/>
    </row>
    <row r="194" spans="2:9" x14ac:dyDescent="0.2">
      <c r="B194" s="117"/>
      <c r="C194" s="144"/>
      <c r="D194" s="144"/>
      <c r="E194" s="151"/>
      <c r="F194" s="137"/>
      <c r="G194" s="115"/>
      <c r="I194" s="115"/>
    </row>
    <row r="195" spans="2:9" x14ac:dyDescent="0.2">
      <c r="B195" s="117"/>
      <c r="C195" s="144"/>
      <c r="D195" s="144"/>
      <c r="E195" s="151"/>
      <c r="F195" s="137"/>
      <c r="G195" s="115"/>
      <c r="I195" s="115"/>
    </row>
    <row r="196" spans="2:9" x14ac:dyDescent="0.2">
      <c r="B196" s="117"/>
      <c r="C196" s="144"/>
      <c r="D196" s="144"/>
      <c r="E196" s="151"/>
      <c r="F196" s="137"/>
      <c r="G196" s="115"/>
      <c r="I196" s="115"/>
    </row>
    <row r="197" spans="2:9" x14ac:dyDescent="0.2">
      <c r="B197" s="117"/>
      <c r="C197" s="144"/>
      <c r="D197" s="144"/>
      <c r="E197" s="151"/>
      <c r="F197" s="137"/>
      <c r="G197" s="115"/>
      <c r="I197" s="115"/>
    </row>
    <row r="198" spans="2:9" x14ac:dyDescent="0.2">
      <c r="B198" s="117"/>
      <c r="C198" s="137"/>
      <c r="D198" s="137"/>
      <c r="E198" s="138"/>
      <c r="F198" s="137"/>
      <c r="G198" s="115"/>
      <c r="I198" s="115"/>
    </row>
    <row r="199" spans="2:9" x14ac:dyDescent="0.2">
      <c r="B199" s="117"/>
      <c r="C199" s="137"/>
      <c r="D199" s="137"/>
      <c r="E199" s="138"/>
      <c r="F199" s="137"/>
      <c r="G199" s="115"/>
      <c r="I199" s="115"/>
    </row>
    <row r="200" spans="2:9" x14ac:dyDescent="0.2">
      <c r="B200" s="117"/>
      <c r="C200" s="137"/>
      <c r="D200" s="137"/>
      <c r="E200" s="138"/>
      <c r="F200" s="137"/>
      <c r="G200" s="115"/>
      <c r="I200" s="115"/>
    </row>
    <row r="201" spans="2:9" x14ac:dyDescent="0.2">
      <c r="B201" s="117"/>
      <c r="C201" s="137"/>
      <c r="D201" s="137"/>
      <c r="E201" s="138"/>
      <c r="F201" s="137"/>
      <c r="G201" s="115"/>
      <c r="I201" s="115"/>
    </row>
    <row r="202" spans="2:9" ht="15.75" x14ac:dyDescent="0.25">
      <c r="B202" s="150"/>
      <c r="C202" s="150"/>
      <c r="D202" s="150"/>
      <c r="E202" s="150"/>
      <c r="F202" s="150"/>
      <c r="G202" s="115"/>
      <c r="I202" s="115"/>
    </row>
    <row r="203" spans="2:9" x14ac:dyDescent="0.2">
      <c r="B203" s="117"/>
      <c r="C203" s="137"/>
      <c r="D203" s="137"/>
      <c r="E203" s="138"/>
      <c r="F203" s="137"/>
      <c r="G203" s="115"/>
      <c r="I203" s="115"/>
    </row>
    <row r="204" spans="2:9" ht="14.25" customHeight="1" x14ac:dyDescent="0.2">
      <c r="B204" s="117"/>
      <c r="C204" s="137"/>
      <c r="D204" s="137"/>
      <c r="E204" s="138"/>
      <c r="F204" s="137"/>
      <c r="G204" s="115"/>
      <c r="I204" s="115"/>
    </row>
    <row r="205" spans="2:9" ht="14.25" customHeight="1" x14ac:dyDescent="0.2">
      <c r="B205" s="117"/>
      <c r="C205" s="137"/>
      <c r="D205" s="137"/>
      <c r="E205" s="138"/>
      <c r="F205" s="137"/>
      <c r="G205" s="115"/>
      <c r="I205" s="115"/>
    </row>
    <row r="206" spans="2:9" ht="14.25" customHeight="1" x14ac:dyDescent="0.2">
      <c r="B206" s="117"/>
      <c r="C206" s="137"/>
      <c r="D206" s="137"/>
      <c r="E206" s="138"/>
      <c r="F206" s="137"/>
      <c r="G206" s="115"/>
      <c r="I206" s="115"/>
    </row>
    <row r="207" spans="2:9" ht="14.25" customHeight="1" x14ac:dyDescent="0.2">
      <c r="B207" s="117"/>
      <c r="C207" s="137"/>
      <c r="D207" s="137"/>
      <c r="E207" s="138"/>
      <c r="F207" s="137"/>
      <c r="G207" s="115"/>
      <c r="I207" s="115"/>
    </row>
    <row r="208" spans="2:9" ht="14.25" customHeight="1" x14ac:dyDescent="0.2">
      <c r="B208" s="117"/>
      <c r="C208" s="137"/>
      <c r="D208" s="137"/>
      <c r="E208" s="138"/>
      <c r="F208" s="137"/>
      <c r="G208" s="115"/>
      <c r="I208" s="115"/>
    </row>
    <row r="209" spans="2:12" ht="14.25" customHeight="1" x14ac:dyDescent="0.2">
      <c r="B209" s="117"/>
      <c r="C209" s="137"/>
      <c r="D209" s="137"/>
      <c r="E209" s="138"/>
      <c r="F209" s="137"/>
      <c r="G209" s="115"/>
      <c r="I209" s="115"/>
    </row>
    <row r="210" spans="2:12" ht="14.25" customHeight="1" x14ac:dyDescent="0.2">
      <c r="B210" s="117"/>
      <c r="C210" s="137"/>
      <c r="D210" s="137"/>
      <c r="E210" s="138"/>
      <c r="F210" s="137"/>
      <c r="G210" s="115"/>
      <c r="I210" s="115"/>
    </row>
    <row r="211" spans="2:12" ht="14.25" customHeight="1" x14ac:dyDescent="0.2">
      <c r="B211" s="117"/>
      <c r="C211" s="137"/>
      <c r="D211" s="137"/>
      <c r="E211" s="138"/>
      <c r="F211" s="137"/>
      <c r="G211" s="115"/>
      <c r="I211" s="115"/>
    </row>
    <row r="212" spans="2:12" x14ac:dyDescent="0.2">
      <c r="B212" s="117"/>
      <c r="C212" s="137"/>
      <c r="D212" s="137"/>
      <c r="E212" s="138"/>
      <c r="F212" s="137"/>
      <c r="G212" s="115"/>
      <c r="I212" s="115"/>
    </row>
    <row r="213" spans="2:12" x14ac:dyDescent="0.2">
      <c r="B213" s="117"/>
      <c r="C213" s="137"/>
      <c r="D213" s="137"/>
      <c r="E213" s="138"/>
      <c r="F213" s="137"/>
      <c r="G213" s="115"/>
      <c r="I213" s="115"/>
    </row>
    <row r="214" spans="2:12" x14ac:dyDescent="0.2">
      <c r="B214" s="117"/>
      <c r="C214" s="137"/>
      <c r="D214" s="137"/>
      <c r="E214" s="138"/>
      <c r="F214" s="137"/>
      <c r="G214" s="115"/>
      <c r="I214" s="115"/>
    </row>
    <row r="215" spans="2:12" x14ac:dyDescent="0.2">
      <c r="B215" s="117"/>
      <c r="C215" s="137"/>
      <c r="D215" s="137"/>
      <c r="E215" s="138"/>
      <c r="F215" s="137"/>
      <c r="G215" s="115"/>
      <c r="I215" s="115"/>
    </row>
    <row r="216" spans="2:12" x14ac:dyDescent="0.2">
      <c r="B216" s="117"/>
      <c r="C216" s="137"/>
      <c r="D216" s="137"/>
      <c r="E216" s="138"/>
      <c r="F216" s="137"/>
      <c r="G216" s="115"/>
      <c r="I216" s="115"/>
    </row>
    <row r="217" spans="2:12" x14ac:dyDescent="0.2">
      <c r="B217" s="117"/>
      <c r="C217" s="137"/>
      <c r="D217" s="137"/>
      <c r="E217" s="138"/>
      <c r="F217" s="137"/>
      <c r="I217" s="115"/>
    </row>
    <row r="218" spans="2:12" x14ac:dyDescent="0.2">
      <c r="B218" s="117"/>
      <c r="C218" s="137"/>
      <c r="D218" s="137"/>
      <c r="E218" s="138"/>
      <c r="F218" s="137"/>
      <c r="G218" s="115"/>
      <c r="I218" s="115"/>
    </row>
    <row r="219" spans="2:12" x14ac:dyDescent="0.2">
      <c r="B219" s="117"/>
      <c r="C219" s="137"/>
      <c r="D219" s="137"/>
      <c r="E219" s="138"/>
      <c r="F219" s="137"/>
      <c r="G219" s="115"/>
      <c r="I219" s="115"/>
      <c r="L219" s="113"/>
    </row>
    <row r="220" spans="2:12" x14ac:dyDescent="0.2">
      <c r="B220" s="117"/>
      <c r="C220" s="137"/>
      <c r="D220" s="137"/>
      <c r="E220" s="138"/>
      <c r="F220" s="137"/>
      <c r="G220" s="115"/>
      <c r="I220" s="115"/>
    </row>
    <row r="221" spans="2:12" x14ac:dyDescent="0.2">
      <c r="B221" s="117"/>
      <c r="C221" s="137"/>
      <c r="D221" s="137"/>
      <c r="E221" s="138"/>
      <c r="F221" s="137"/>
      <c r="G221" s="115"/>
      <c r="I221" s="115"/>
    </row>
    <row r="222" spans="2:12" x14ac:dyDescent="0.2">
      <c r="B222" s="117"/>
      <c r="C222" s="137"/>
      <c r="D222" s="137"/>
      <c r="E222" s="138"/>
      <c r="F222" s="137"/>
      <c r="G222" s="115"/>
      <c r="I222" s="115"/>
    </row>
    <row r="223" spans="2:12" x14ac:dyDescent="0.2">
      <c r="B223" s="117"/>
      <c r="C223" s="137"/>
      <c r="D223" s="137"/>
      <c r="E223" s="138"/>
      <c r="F223" s="137"/>
      <c r="G223" s="115"/>
      <c r="I223" s="115"/>
    </row>
    <row r="224" spans="2:12" x14ac:dyDescent="0.2">
      <c r="B224" s="117"/>
      <c r="C224" s="137"/>
      <c r="D224" s="137"/>
      <c r="E224" s="138"/>
      <c r="F224" s="137"/>
      <c r="G224" s="115"/>
      <c r="I224" s="115"/>
    </row>
    <row r="225" spans="2:11" x14ac:dyDescent="0.2">
      <c r="B225" s="117"/>
      <c r="C225" s="137"/>
      <c r="D225" s="137"/>
      <c r="E225" s="138"/>
      <c r="F225" s="137"/>
      <c r="G225" s="115"/>
      <c r="H225" s="115"/>
      <c r="I225" s="115"/>
    </row>
    <row r="226" spans="2:11" x14ac:dyDescent="0.2">
      <c r="B226" s="117"/>
      <c r="C226" s="137"/>
      <c r="D226" s="137"/>
      <c r="E226" s="138"/>
      <c r="F226" s="137"/>
      <c r="G226" s="115"/>
      <c r="I226" s="115"/>
    </row>
    <row r="227" spans="2:11" x14ac:dyDescent="0.2">
      <c r="B227" s="117"/>
      <c r="C227" s="137"/>
      <c r="D227" s="137"/>
      <c r="E227" s="138"/>
      <c r="F227" s="137"/>
      <c r="G227" s="115"/>
      <c r="I227" s="115"/>
    </row>
    <row r="228" spans="2:11" x14ac:dyDescent="0.2">
      <c r="B228" s="117"/>
      <c r="C228" s="137"/>
      <c r="D228" s="137"/>
      <c r="E228" s="138"/>
      <c r="F228" s="137"/>
      <c r="G228" s="115"/>
    </row>
    <row r="229" spans="2:11" x14ac:dyDescent="0.2">
      <c r="B229" s="117"/>
      <c r="C229" s="137"/>
      <c r="D229" s="137"/>
      <c r="E229" s="138"/>
      <c r="F229" s="137"/>
      <c r="G229" s="115"/>
    </row>
    <row r="230" spans="2:11" x14ac:dyDescent="0.2">
      <c r="B230" s="117"/>
      <c r="C230" s="148"/>
      <c r="D230" s="148"/>
      <c r="E230" s="138"/>
      <c r="F230" s="137"/>
      <c r="G230" s="115"/>
    </row>
    <row r="231" spans="2:11" x14ac:dyDescent="0.2">
      <c r="B231" s="117"/>
      <c r="C231" s="137"/>
      <c r="D231" s="137"/>
      <c r="E231" s="138"/>
      <c r="F231" s="137"/>
      <c r="G231" s="115"/>
    </row>
    <row r="232" spans="2:11" x14ac:dyDescent="0.2">
      <c r="B232" s="117"/>
      <c r="C232" s="137"/>
      <c r="D232" s="137"/>
      <c r="E232" s="138"/>
      <c r="F232" s="137"/>
      <c r="G232" s="115"/>
    </row>
    <row r="233" spans="2:11" x14ac:dyDescent="0.2">
      <c r="B233" s="117"/>
      <c r="C233" s="137"/>
      <c r="D233" s="137"/>
      <c r="E233" s="138"/>
      <c r="F233" s="137"/>
      <c r="G233" s="115"/>
      <c r="H233" s="115"/>
      <c r="I233" s="115"/>
      <c r="J233" s="115"/>
      <c r="K233" s="115"/>
    </row>
    <row r="234" spans="2:11" x14ac:dyDescent="0.2">
      <c r="B234" s="117"/>
      <c r="C234" s="137"/>
      <c r="D234" s="137"/>
      <c r="E234" s="138"/>
      <c r="F234" s="137"/>
      <c r="G234" s="115"/>
    </row>
    <row r="235" spans="2:11" x14ac:dyDescent="0.2">
      <c r="B235" s="117"/>
      <c r="C235" s="137"/>
      <c r="D235" s="137"/>
      <c r="E235" s="138"/>
      <c r="F235" s="137"/>
      <c r="G235" s="115"/>
      <c r="H235" s="115"/>
      <c r="I235" s="115"/>
      <c r="J235" s="115"/>
      <c r="K235" s="115"/>
    </row>
    <row r="236" spans="2:11" x14ac:dyDescent="0.2">
      <c r="B236" s="117"/>
      <c r="C236" s="137"/>
      <c r="D236" s="137"/>
      <c r="E236" s="138"/>
      <c r="F236" s="137"/>
      <c r="G236" s="115"/>
    </row>
    <row r="237" spans="2:11" x14ac:dyDescent="0.2">
      <c r="B237" s="117"/>
      <c r="C237" s="137"/>
      <c r="D237" s="137"/>
      <c r="E237" s="138"/>
      <c r="F237" s="137"/>
      <c r="G237" s="115"/>
    </row>
    <row r="238" spans="2:11" x14ac:dyDescent="0.2">
      <c r="B238" s="117"/>
      <c r="C238" s="137"/>
      <c r="D238" s="137"/>
      <c r="E238" s="138"/>
      <c r="F238" s="137"/>
      <c r="G238" s="115"/>
    </row>
    <row r="239" spans="2:11" x14ac:dyDescent="0.2">
      <c r="B239" s="117"/>
      <c r="C239" s="137"/>
      <c r="D239" s="137"/>
      <c r="E239" s="138"/>
      <c r="F239" s="137"/>
      <c r="G239" s="115"/>
    </row>
    <row r="240" spans="2:11" x14ac:dyDescent="0.2">
      <c r="B240" s="117"/>
      <c r="C240" s="137"/>
      <c r="D240" s="137"/>
      <c r="E240" s="138"/>
      <c r="F240" s="137"/>
      <c r="G240" s="115"/>
    </row>
    <row r="241" spans="2:12" x14ac:dyDescent="0.2">
      <c r="B241" s="117"/>
      <c r="C241" s="137"/>
      <c r="D241" s="137"/>
      <c r="E241" s="138"/>
      <c r="F241" s="137"/>
      <c r="G241" s="115"/>
    </row>
    <row r="242" spans="2:12" x14ac:dyDescent="0.2">
      <c r="B242" s="117"/>
      <c r="C242" s="137"/>
      <c r="D242" s="137"/>
      <c r="E242" s="138"/>
      <c r="F242" s="137"/>
      <c r="G242" s="115"/>
    </row>
    <row r="243" spans="2:12" x14ac:dyDescent="0.2">
      <c r="B243" s="117"/>
      <c r="C243" s="137"/>
      <c r="D243" s="137"/>
      <c r="E243" s="138"/>
      <c r="F243" s="137"/>
      <c r="G243" s="115"/>
    </row>
    <row r="244" spans="2:12" x14ac:dyDescent="0.2">
      <c r="B244" s="117"/>
      <c r="C244" s="137"/>
      <c r="D244" s="137"/>
      <c r="E244" s="138"/>
      <c r="F244" s="137"/>
      <c r="G244" s="115"/>
    </row>
    <row r="245" spans="2:12" x14ac:dyDescent="0.2">
      <c r="B245" s="117"/>
      <c r="C245" s="137"/>
      <c r="D245" s="137"/>
      <c r="E245" s="138"/>
      <c r="F245" s="137"/>
      <c r="G245" s="115"/>
    </row>
    <row r="246" spans="2:12" x14ac:dyDescent="0.2">
      <c r="B246" s="117"/>
      <c r="C246" s="137"/>
      <c r="D246" s="137"/>
      <c r="E246" s="138"/>
      <c r="F246" s="137"/>
      <c r="G246" s="115"/>
    </row>
    <row r="247" spans="2:12" x14ac:dyDescent="0.2">
      <c r="B247" s="117"/>
      <c r="C247" s="137"/>
      <c r="D247" s="137"/>
      <c r="E247" s="138"/>
      <c r="F247" s="137"/>
      <c r="G247" s="115"/>
    </row>
    <row r="248" spans="2:12" x14ac:dyDescent="0.2">
      <c r="B248" s="117"/>
      <c r="C248" s="137"/>
      <c r="D248" s="137"/>
      <c r="E248" s="138"/>
      <c r="F248" s="137"/>
      <c r="G248" s="115"/>
    </row>
    <row r="249" spans="2:12" x14ac:dyDescent="0.2">
      <c r="B249" s="117"/>
      <c r="C249" s="137"/>
      <c r="D249" s="137"/>
      <c r="E249" s="138"/>
      <c r="F249" s="137"/>
      <c r="G249" s="115"/>
    </row>
    <row r="250" spans="2:12" x14ac:dyDescent="0.2">
      <c r="B250" s="117"/>
      <c r="C250" s="137"/>
      <c r="D250" s="137"/>
      <c r="E250" s="138"/>
      <c r="F250" s="137"/>
      <c r="G250" s="115"/>
      <c r="I250" s="115"/>
      <c r="L250" s="113"/>
    </row>
    <row r="251" spans="2:12" x14ac:dyDescent="0.2">
      <c r="B251" s="117"/>
      <c r="C251" s="137"/>
      <c r="D251" s="137"/>
      <c r="E251" s="138"/>
      <c r="F251" s="137"/>
      <c r="G251" s="115"/>
    </row>
    <row r="252" spans="2:12" x14ac:dyDescent="0.2">
      <c r="B252" s="117"/>
      <c r="C252" s="137"/>
      <c r="D252" s="137"/>
      <c r="E252" s="138"/>
      <c r="F252" s="137"/>
      <c r="G252" s="115"/>
    </row>
    <row r="253" spans="2:12" x14ac:dyDescent="0.2">
      <c r="B253" s="117"/>
      <c r="C253" s="137"/>
      <c r="D253" s="137"/>
      <c r="E253" s="138"/>
      <c r="F253" s="137"/>
      <c r="G253" s="115"/>
    </row>
    <row r="254" spans="2:12" x14ac:dyDescent="0.2">
      <c r="B254" s="117"/>
      <c r="C254" s="137"/>
      <c r="D254" s="137"/>
      <c r="E254" s="138"/>
      <c r="F254" s="137"/>
      <c r="G254" s="115"/>
    </row>
    <row r="255" spans="2:12" x14ac:dyDescent="0.2">
      <c r="B255" s="117"/>
      <c r="C255" s="137"/>
      <c r="D255" s="137"/>
      <c r="E255" s="138"/>
      <c r="F255" s="137"/>
      <c r="G255" s="115"/>
    </row>
    <row r="256" spans="2:12" x14ac:dyDescent="0.2">
      <c r="B256" s="117"/>
      <c r="C256" s="137"/>
      <c r="D256" s="137"/>
      <c r="E256" s="138"/>
      <c r="F256" s="137"/>
      <c r="G256" s="115"/>
    </row>
    <row r="257" spans="2:7" ht="15.75" x14ac:dyDescent="0.25">
      <c r="B257" s="150"/>
      <c r="C257" s="150"/>
      <c r="D257" s="150"/>
      <c r="E257" s="150"/>
      <c r="F257" s="150"/>
      <c r="G257" s="115"/>
    </row>
    <row r="258" spans="2:7" x14ac:dyDescent="0.2">
      <c r="B258" s="117"/>
      <c r="C258" s="137"/>
      <c r="D258" s="137"/>
      <c r="E258" s="138"/>
      <c r="F258" s="137"/>
      <c r="G258" s="115"/>
    </row>
    <row r="259" spans="2:7" x14ac:dyDescent="0.2">
      <c r="B259" s="117"/>
      <c r="C259" s="137"/>
      <c r="D259" s="137"/>
      <c r="E259" s="138"/>
      <c r="F259" s="137"/>
      <c r="G259" s="115"/>
    </row>
    <row r="260" spans="2:7" x14ac:dyDescent="0.2">
      <c r="B260" s="117"/>
      <c r="C260" s="137"/>
      <c r="D260" s="137"/>
      <c r="E260" s="138"/>
      <c r="F260" s="137"/>
      <c r="G260" s="115"/>
    </row>
    <row r="261" spans="2:7" x14ac:dyDescent="0.2">
      <c r="B261" s="117"/>
      <c r="C261" s="137"/>
      <c r="D261" s="137"/>
      <c r="E261" s="138"/>
      <c r="F261" s="137"/>
      <c r="G261" s="115"/>
    </row>
    <row r="262" spans="2:7" x14ac:dyDescent="0.2">
      <c r="B262" s="117"/>
      <c r="C262" s="137"/>
      <c r="D262" s="137"/>
      <c r="E262" s="138"/>
      <c r="F262" s="137"/>
      <c r="G262" s="115"/>
    </row>
    <row r="263" spans="2:7" x14ac:dyDescent="0.2">
      <c r="B263" s="117"/>
      <c r="C263" s="137"/>
      <c r="D263" s="137"/>
      <c r="E263" s="138"/>
      <c r="F263" s="137"/>
      <c r="G263" s="115"/>
    </row>
    <row r="264" spans="2:7" x14ac:dyDescent="0.2">
      <c r="B264" s="117"/>
      <c r="C264" s="137"/>
      <c r="D264" s="137"/>
      <c r="E264" s="138"/>
      <c r="F264" s="137"/>
      <c r="G264" s="115"/>
    </row>
    <row r="265" spans="2:7" x14ac:dyDescent="0.2">
      <c r="B265" s="117"/>
      <c r="C265" s="137"/>
      <c r="D265" s="137"/>
      <c r="E265" s="138"/>
      <c r="F265" s="137"/>
      <c r="G265" s="115"/>
    </row>
    <row r="266" spans="2:7" x14ac:dyDescent="0.2">
      <c r="B266" s="117"/>
      <c r="C266" s="137"/>
      <c r="D266" s="137"/>
      <c r="E266" s="138"/>
      <c r="F266" s="137"/>
      <c r="G266" s="115"/>
    </row>
    <row r="267" spans="2:7" x14ac:dyDescent="0.2">
      <c r="B267" s="117"/>
      <c r="C267" s="137"/>
      <c r="D267" s="137"/>
      <c r="E267" s="138"/>
      <c r="F267" s="137"/>
      <c r="G267" s="115"/>
    </row>
    <row r="268" spans="2:7" x14ac:dyDescent="0.2">
      <c r="B268" s="117"/>
      <c r="C268" s="137"/>
      <c r="D268" s="137"/>
      <c r="E268" s="138"/>
      <c r="F268" s="137"/>
      <c r="G268" s="115"/>
    </row>
    <row r="269" spans="2:7" x14ac:dyDescent="0.2">
      <c r="B269" s="117"/>
      <c r="C269" s="137"/>
      <c r="D269" s="137"/>
      <c r="E269" s="138"/>
      <c r="F269" s="137"/>
      <c r="G269" s="115"/>
    </row>
    <row r="270" spans="2:7" x14ac:dyDescent="0.2">
      <c r="B270" s="117"/>
      <c r="C270" s="137"/>
      <c r="D270" s="137"/>
      <c r="E270" s="138"/>
      <c r="F270" s="137"/>
      <c r="G270" s="115"/>
    </row>
    <row r="271" spans="2:7" x14ac:dyDescent="0.2">
      <c r="B271" s="117"/>
      <c r="C271" s="137"/>
      <c r="D271" s="137"/>
      <c r="E271" s="138"/>
      <c r="F271" s="137"/>
      <c r="G271" s="115"/>
    </row>
    <row r="272" spans="2:7" x14ac:dyDescent="0.2">
      <c r="B272" s="117"/>
      <c r="C272" s="137"/>
      <c r="D272" s="137"/>
      <c r="E272" s="138"/>
      <c r="F272" s="137"/>
      <c r="G272" s="115"/>
    </row>
    <row r="273" spans="2:7" x14ac:dyDescent="0.2">
      <c r="B273" s="117"/>
      <c r="C273" s="137"/>
      <c r="D273" s="137"/>
      <c r="E273" s="138"/>
      <c r="F273" s="137"/>
      <c r="G273" s="115"/>
    </row>
    <row r="274" spans="2:7" x14ac:dyDescent="0.2">
      <c r="B274" s="117"/>
      <c r="C274" s="137"/>
      <c r="D274" s="137"/>
      <c r="E274" s="138"/>
      <c r="F274" s="137"/>
      <c r="G274" s="115"/>
    </row>
    <row r="275" spans="2:7" x14ac:dyDescent="0.2">
      <c r="B275" s="117"/>
      <c r="C275" s="137"/>
      <c r="D275" s="137"/>
      <c r="E275" s="138"/>
      <c r="F275" s="137"/>
      <c r="G275" s="115"/>
    </row>
    <row r="276" spans="2:7" x14ac:dyDescent="0.2">
      <c r="B276" s="117"/>
      <c r="C276" s="137"/>
      <c r="D276" s="137"/>
      <c r="E276" s="138"/>
      <c r="F276" s="137"/>
      <c r="G276" s="115"/>
    </row>
    <row r="277" spans="2:7" x14ac:dyDescent="0.2">
      <c r="B277" s="117"/>
      <c r="C277" s="137"/>
      <c r="D277" s="137"/>
      <c r="E277" s="153"/>
      <c r="F277" s="137"/>
      <c r="G277" s="115"/>
    </row>
    <row r="278" spans="2:7" x14ac:dyDescent="0.2">
      <c r="B278" s="117"/>
      <c r="C278" s="137"/>
      <c r="D278" s="137"/>
      <c r="E278" s="153"/>
      <c r="F278" s="137"/>
    </row>
    <row r="279" spans="2:7" x14ac:dyDescent="0.2">
      <c r="B279" s="117"/>
      <c r="C279" s="137"/>
      <c r="D279" s="137"/>
      <c r="E279" s="138"/>
      <c r="F279" s="137"/>
      <c r="G279" s="115"/>
    </row>
    <row r="280" spans="2:7" x14ac:dyDescent="0.2">
      <c r="B280" s="117"/>
      <c r="C280" s="137"/>
      <c r="D280" s="137"/>
      <c r="E280" s="138"/>
      <c r="F280" s="137"/>
      <c r="G280" s="115"/>
    </row>
    <row r="281" spans="2:7" x14ac:dyDescent="0.2">
      <c r="B281" s="117"/>
      <c r="C281" s="137"/>
      <c r="D281" s="137"/>
      <c r="E281" s="138"/>
      <c r="F281" s="137"/>
      <c r="G281" s="115"/>
    </row>
    <row r="282" spans="2:7" x14ac:dyDescent="0.2">
      <c r="B282" s="117"/>
      <c r="C282" s="137"/>
      <c r="D282" s="137"/>
      <c r="E282" s="138"/>
      <c r="F282" s="137"/>
      <c r="G282" s="115"/>
    </row>
    <row r="283" spans="2:7" x14ac:dyDescent="0.2">
      <c r="B283" s="117"/>
      <c r="C283" s="137"/>
      <c r="D283" s="137"/>
      <c r="E283" s="138"/>
      <c r="F283" s="137"/>
      <c r="G283" s="115"/>
    </row>
    <row r="284" spans="2:7" x14ac:dyDescent="0.2">
      <c r="B284" s="117"/>
      <c r="C284" s="137"/>
      <c r="D284" s="137"/>
      <c r="E284" s="138"/>
      <c r="F284" s="137"/>
      <c r="G284" s="115"/>
    </row>
    <row r="285" spans="2:7" x14ac:dyDescent="0.2">
      <c r="B285" s="117"/>
      <c r="C285" s="137"/>
      <c r="D285" s="137"/>
      <c r="E285" s="138"/>
      <c r="F285" s="154"/>
      <c r="G285" s="115"/>
    </row>
    <row r="286" spans="2:7" x14ac:dyDescent="0.2">
      <c r="B286" s="117"/>
      <c r="C286" s="115"/>
      <c r="D286" s="115"/>
      <c r="E286" s="138"/>
      <c r="F286" s="154"/>
      <c r="G286" s="115"/>
    </row>
    <row r="287" spans="2:7" x14ac:dyDescent="0.2">
      <c r="B287" s="117"/>
      <c r="C287" s="115"/>
      <c r="D287" s="115"/>
      <c r="E287" s="138"/>
      <c r="F287" s="154"/>
    </row>
    <row r="288" spans="2:7" x14ac:dyDescent="0.2">
      <c r="B288" s="117"/>
      <c r="C288" s="155"/>
      <c r="D288" s="155"/>
      <c r="E288" s="155"/>
      <c r="F288" s="154"/>
      <c r="G288" s="115"/>
    </row>
    <row r="289" spans="2:10" x14ac:dyDescent="0.2">
      <c r="B289" s="117"/>
      <c r="C289" s="156"/>
      <c r="D289" s="156"/>
      <c r="E289" s="156"/>
      <c r="F289" s="154"/>
      <c r="G289" s="115"/>
    </row>
    <row r="290" spans="2:10" x14ac:dyDescent="0.2">
      <c r="B290" s="117"/>
      <c r="C290" s="156"/>
      <c r="D290" s="156"/>
      <c r="E290" s="156"/>
      <c r="F290" s="154"/>
      <c r="G290" s="115"/>
    </row>
    <row r="291" spans="2:10" x14ac:dyDescent="0.2">
      <c r="B291" s="117"/>
      <c r="C291" s="157"/>
      <c r="D291" s="157"/>
      <c r="E291" s="157"/>
      <c r="F291" s="154"/>
      <c r="G291" s="115"/>
    </row>
    <row r="292" spans="2:10" x14ac:dyDescent="0.2">
      <c r="B292" s="117"/>
      <c r="C292" s="155"/>
      <c r="D292" s="155"/>
      <c r="E292" s="138"/>
      <c r="F292" s="154"/>
      <c r="G292" s="115"/>
    </row>
    <row r="293" spans="2:10" x14ac:dyDescent="0.2">
      <c r="B293" s="117"/>
      <c r="C293" s="156"/>
      <c r="D293" s="156"/>
      <c r="E293" s="138"/>
      <c r="F293" s="154"/>
      <c r="G293" s="115"/>
    </row>
    <row r="294" spans="2:10" x14ac:dyDescent="0.2">
      <c r="B294" s="117"/>
      <c r="C294" s="156"/>
      <c r="D294" s="156"/>
      <c r="E294" s="158"/>
      <c r="F294" s="154"/>
      <c r="G294" s="115"/>
    </row>
    <row r="295" spans="2:10" x14ac:dyDescent="0.2">
      <c r="B295" s="117"/>
      <c r="C295" s="115"/>
      <c r="D295" s="115"/>
      <c r="E295" s="159"/>
      <c r="F295" s="154"/>
      <c r="G295" s="115"/>
    </row>
    <row r="296" spans="2:10" x14ac:dyDescent="0.2">
      <c r="B296" s="117"/>
      <c r="C296" s="155"/>
      <c r="D296" s="155"/>
      <c r="E296" s="159"/>
      <c r="F296" s="154"/>
      <c r="G296" s="115"/>
    </row>
    <row r="297" spans="2:10" x14ac:dyDescent="0.2">
      <c r="B297" s="117"/>
      <c r="C297" s="156"/>
      <c r="D297" s="156"/>
      <c r="E297" s="138"/>
      <c r="F297" s="154"/>
      <c r="G297" s="115"/>
    </row>
    <row r="298" spans="2:10" x14ac:dyDescent="0.2">
      <c r="B298" s="117"/>
      <c r="C298" s="156"/>
      <c r="D298" s="156"/>
      <c r="E298" s="158"/>
      <c r="F298" s="154"/>
      <c r="G298" s="115"/>
    </row>
    <row r="299" spans="2:10" x14ac:dyDescent="0.2">
      <c r="B299" s="117"/>
      <c r="C299" s="115"/>
      <c r="D299" s="115"/>
      <c r="E299" s="159"/>
      <c r="F299" s="154"/>
      <c r="G299" s="115"/>
    </row>
    <row r="300" spans="2:10" x14ac:dyDescent="0.2">
      <c r="B300" s="117"/>
      <c r="C300" s="158"/>
      <c r="D300" s="158"/>
      <c r="E300" s="159"/>
      <c r="F300" s="154"/>
      <c r="G300" s="115"/>
    </row>
    <row r="301" spans="2:10" x14ac:dyDescent="0.2">
      <c r="B301" s="117"/>
      <c r="C301" s="159"/>
      <c r="D301" s="159"/>
      <c r="E301" s="138"/>
      <c r="F301" s="154"/>
      <c r="G301" s="115"/>
    </row>
    <row r="302" spans="2:10" x14ac:dyDescent="0.2">
      <c r="B302" s="117"/>
      <c r="C302" s="159"/>
      <c r="D302" s="159"/>
      <c r="E302" s="138"/>
      <c r="F302" s="154"/>
      <c r="G302" s="115"/>
      <c r="H302" s="115"/>
      <c r="I302" s="115"/>
      <c r="J302" s="115"/>
    </row>
    <row r="303" spans="2:10" x14ac:dyDescent="0.2">
      <c r="B303" s="117"/>
      <c r="C303" s="138"/>
      <c r="D303" s="138"/>
      <c r="E303" s="138"/>
      <c r="F303" s="154"/>
      <c r="G303" s="115"/>
    </row>
    <row r="304" spans="2:10" x14ac:dyDescent="0.2">
      <c r="B304" s="117"/>
      <c r="C304" s="158"/>
      <c r="D304" s="158"/>
      <c r="E304" s="138"/>
      <c r="F304" s="154"/>
      <c r="G304" s="115"/>
    </row>
    <row r="305" spans="2:9" x14ac:dyDescent="0.2">
      <c r="B305" s="117"/>
      <c r="C305" s="159"/>
      <c r="D305" s="159"/>
      <c r="E305" s="138"/>
      <c r="F305" s="154"/>
      <c r="G305" s="115"/>
    </row>
    <row r="306" spans="2:9" x14ac:dyDescent="0.2">
      <c r="B306" s="117"/>
      <c r="C306" s="159"/>
      <c r="D306" s="159"/>
      <c r="E306" s="138"/>
      <c r="F306" s="154"/>
      <c r="G306" s="115"/>
      <c r="H306" s="139"/>
      <c r="I306" s="139"/>
    </row>
    <row r="307" spans="2:9" x14ac:dyDescent="0.2">
      <c r="B307" s="117"/>
      <c r="C307" s="156"/>
      <c r="D307" s="156"/>
      <c r="E307" s="138"/>
      <c r="F307" s="154"/>
      <c r="G307" s="115"/>
    </row>
    <row r="308" spans="2:9" x14ac:dyDescent="0.2">
      <c r="B308" s="117"/>
      <c r="C308" s="157"/>
      <c r="D308" s="157"/>
      <c r="E308" s="157"/>
      <c r="F308" s="154"/>
      <c r="G308" s="115"/>
    </row>
    <row r="309" spans="2:9" x14ac:dyDescent="0.2">
      <c r="B309" s="117"/>
      <c r="C309" s="157"/>
      <c r="D309" s="157"/>
      <c r="E309" s="157"/>
      <c r="F309" s="154"/>
      <c r="G309" s="115"/>
    </row>
    <row r="310" spans="2:9" x14ac:dyDescent="0.2">
      <c r="B310" s="117"/>
      <c r="C310" s="117"/>
      <c r="D310" s="117"/>
      <c r="E310" s="138"/>
      <c r="F310" s="154"/>
      <c r="G310" s="115"/>
    </row>
    <row r="311" spans="2:9" x14ac:dyDescent="0.2">
      <c r="B311" s="117"/>
      <c r="C311" s="115"/>
      <c r="D311" s="115"/>
      <c r="E311" s="138"/>
      <c r="F311" s="154"/>
      <c r="G311" s="115"/>
    </row>
    <row r="312" spans="2:9" x14ac:dyDescent="0.2">
      <c r="B312" s="117"/>
      <c r="C312" s="115"/>
      <c r="D312" s="115"/>
      <c r="E312" s="138"/>
      <c r="F312" s="154"/>
      <c r="G312" s="115"/>
    </row>
    <row r="313" spans="2:9" ht="15.75" x14ac:dyDescent="0.25">
      <c r="B313" s="150"/>
      <c r="C313" s="150"/>
      <c r="D313" s="150"/>
      <c r="E313" s="150"/>
      <c r="F313" s="150"/>
      <c r="G313" s="115"/>
    </row>
    <row r="314" spans="2:9" x14ac:dyDescent="0.2">
      <c r="B314" s="117"/>
      <c r="C314" s="117"/>
      <c r="D314" s="117"/>
      <c r="E314" s="138"/>
      <c r="F314" s="115"/>
      <c r="G314" s="115"/>
    </row>
    <row r="315" spans="2:9" x14ac:dyDescent="0.2">
      <c r="B315" s="117"/>
      <c r="C315" s="117"/>
      <c r="D315" s="117"/>
      <c r="E315" s="138"/>
      <c r="F315" s="115"/>
      <c r="G315" s="115"/>
    </row>
    <row r="316" spans="2:9" x14ac:dyDescent="0.2">
      <c r="B316" s="117"/>
      <c r="C316" s="117"/>
      <c r="D316" s="117"/>
      <c r="E316" s="138"/>
      <c r="F316" s="115"/>
      <c r="G316" s="115"/>
    </row>
    <row r="317" spans="2:9" x14ac:dyDescent="0.2">
      <c r="B317" s="117"/>
      <c r="C317" s="117"/>
      <c r="D317" s="117"/>
      <c r="E317" s="138"/>
      <c r="F317" s="115"/>
      <c r="G317" s="115"/>
    </row>
    <row r="318" spans="2:9" x14ac:dyDescent="0.2">
      <c r="B318" s="117"/>
      <c r="C318" s="117"/>
      <c r="D318" s="117"/>
      <c r="E318" s="138"/>
      <c r="F318" s="115"/>
      <c r="G318" s="115"/>
    </row>
    <row r="319" spans="2:9" x14ac:dyDescent="0.2">
      <c r="B319" s="117"/>
      <c r="C319" s="117"/>
      <c r="D319" s="117"/>
      <c r="E319" s="138"/>
      <c r="F319" s="115"/>
      <c r="G319" s="115"/>
    </row>
    <row r="320" spans="2:9" x14ac:dyDescent="0.2">
      <c r="B320" s="117"/>
      <c r="C320" s="117"/>
      <c r="D320" s="117"/>
      <c r="E320" s="138"/>
      <c r="F320" s="115"/>
      <c r="G320" s="115"/>
    </row>
    <row r="321" spans="2:7" x14ac:dyDescent="0.2">
      <c r="B321" s="117"/>
      <c r="C321" s="117"/>
      <c r="D321" s="117"/>
      <c r="E321" s="138"/>
      <c r="F321" s="115"/>
      <c r="G321" s="115"/>
    </row>
    <row r="322" spans="2:7" x14ac:dyDescent="0.2">
      <c r="B322" s="117"/>
      <c r="C322" s="117"/>
      <c r="D322" s="117"/>
      <c r="E322" s="138"/>
      <c r="F322" s="115"/>
      <c r="G322" s="115"/>
    </row>
    <row r="323" spans="2:7" x14ac:dyDescent="0.2">
      <c r="B323" s="117"/>
      <c r="C323" s="117"/>
      <c r="D323" s="117"/>
      <c r="E323" s="138"/>
      <c r="F323" s="115"/>
      <c r="G323" s="115"/>
    </row>
    <row r="324" spans="2:7" x14ac:dyDescent="0.2">
      <c r="B324" s="117"/>
      <c r="C324" s="117"/>
      <c r="D324" s="117"/>
      <c r="E324" s="138"/>
      <c r="F324" s="115"/>
      <c r="G324" s="115"/>
    </row>
    <row r="325" spans="2:7" x14ac:dyDescent="0.2">
      <c r="B325" s="117"/>
      <c r="C325" s="117"/>
      <c r="D325" s="117"/>
      <c r="E325" s="138"/>
      <c r="F325" s="115"/>
      <c r="G325" s="115"/>
    </row>
    <row r="326" spans="2:7" x14ac:dyDescent="0.2">
      <c r="B326" s="117"/>
      <c r="C326" s="117"/>
      <c r="D326" s="117"/>
      <c r="E326" s="138"/>
      <c r="F326" s="115"/>
      <c r="G326" s="115"/>
    </row>
    <row r="327" spans="2:7" x14ac:dyDescent="0.2">
      <c r="B327" s="117"/>
      <c r="C327" s="117"/>
      <c r="D327" s="117"/>
      <c r="E327" s="138"/>
      <c r="F327" s="115"/>
      <c r="G327" s="115"/>
    </row>
    <row r="328" spans="2:7" x14ac:dyDescent="0.2">
      <c r="B328" s="117"/>
      <c r="C328" s="117"/>
      <c r="D328" s="117"/>
      <c r="E328" s="138"/>
      <c r="F328" s="115"/>
      <c r="G328" s="115"/>
    </row>
    <row r="329" spans="2:7" x14ac:dyDescent="0.2">
      <c r="B329" s="117"/>
      <c r="C329" s="117"/>
      <c r="D329" s="117"/>
      <c r="E329" s="138"/>
      <c r="F329" s="115"/>
      <c r="G329" s="115"/>
    </row>
    <row r="330" spans="2:7" x14ac:dyDescent="0.2">
      <c r="B330" s="117"/>
      <c r="C330" s="117"/>
      <c r="D330" s="117"/>
      <c r="E330" s="138"/>
      <c r="F330" s="115"/>
      <c r="G330" s="115"/>
    </row>
    <row r="331" spans="2:7" x14ac:dyDescent="0.2">
      <c r="B331" s="117"/>
      <c r="C331" s="117"/>
      <c r="D331" s="117"/>
      <c r="E331" s="138"/>
      <c r="F331" s="115"/>
      <c r="G331" s="115"/>
    </row>
    <row r="332" spans="2:7" x14ac:dyDescent="0.2">
      <c r="B332" s="117"/>
      <c r="C332" s="117"/>
      <c r="D332" s="117"/>
      <c r="E332" s="138"/>
      <c r="F332" s="115"/>
      <c r="G332" s="115"/>
    </row>
    <row r="333" spans="2:7" x14ac:dyDescent="0.2">
      <c r="B333" s="117"/>
      <c r="C333" s="117"/>
      <c r="D333" s="117"/>
      <c r="E333" s="138"/>
      <c r="F333" s="115"/>
      <c r="G333" s="115"/>
    </row>
    <row r="334" spans="2:7" x14ac:dyDescent="0.2">
      <c r="B334" s="117"/>
      <c r="C334" s="117"/>
      <c r="D334" s="117"/>
      <c r="E334" s="138"/>
      <c r="F334" s="115"/>
      <c r="G334" s="115"/>
    </row>
    <row r="335" spans="2:7" x14ac:dyDescent="0.2">
      <c r="B335" s="117"/>
      <c r="C335" s="117"/>
      <c r="D335" s="117"/>
      <c r="E335" s="138"/>
      <c r="F335" s="115"/>
      <c r="G335" s="115"/>
    </row>
    <row r="336" spans="2:7" x14ac:dyDescent="0.2">
      <c r="B336" s="117"/>
      <c r="C336" s="117"/>
      <c r="D336" s="117"/>
      <c r="E336" s="138"/>
      <c r="F336" s="115"/>
      <c r="G336" s="115"/>
    </row>
    <row r="337" spans="2:7" x14ac:dyDescent="0.2">
      <c r="B337" s="117"/>
      <c r="C337" s="117"/>
      <c r="D337" s="117"/>
      <c r="E337" s="138"/>
      <c r="F337" s="115"/>
      <c r="G337" s="115"/>
    </row>
    <row r="338" spans="2:7" x14ac:dyDescent="0.2">
      <c r="B338" s="117"/>
      <c r="C338" s="117"/>
      <c r="D338" s="117"/>
      <c r="E338" s="138"/>
      <c r="F338" s="115"/>
      <c r="G338" s="115"/>
    </row>
    <row r="339" spans="2:7" x14ac:dyDescent="0.2">
      <c r="B339" s="117"/>
      <c r="C339" s="117"/>
      <c r="D339" s="117"/>
      <c r="E339" s="138"/>
      <c r="F339" s="115"/>
      <c r="G339" s="115"/>
    </row>
    <row r="340" spans="2:7" x14ac:dyDescent="0.2">
      <c r="B340" s="117"/>
      <c r="C340" s="117"/>
      <c r="D340" s="117"/>
      <c r="E340" s="138"/>
      <c r="F340" s="115"/>
      <c r="G340" s="115"/>
    </row>
    <row r="341" spans="2:7" x14ac:dyDescent="0.2">
      <c r="B341" s="117"/>
      <c r="C341" s="117"/>
      <c r="D341" s="117"/>
      <c r="E341" s="138"/>
      <c r="F341" s="115"/>
      <c r="G341" s="115"/>
    </row>
    <row r="342" spans="2:7" x14ac:dyDescent="0.2">
      <c r="B342" s="117"/>
      <c r="C342" s="117"/>
      <c r="D342" s="117"/>
      <c r="E342" s="138"/>
      <c r="F342" s="115"/>
      <c r="G342" s="115"/>
    </row>
    <row r="343" spans="2:7" x14ac:dyDescent="0.2">
      <c r="B343" s="117"/>
      <c r="C343" s="117"/>
      <c r="D343" s="117"/>
      <c r="E343" s="138"/>
      <c r="F343" s="115"/>
      <c r="G343" s="115"/>
    </row>
    <row r="344" spans="2:7" x14ac:dyDescent="0.2">
      <c r="B344" s="117"/>
      <c r="C344" s="117"/>
      <c r="D344" s="117"/>
      <c r="E344" s="138"/>
      <c r="F344" s="115"/>
      <c r="G344" s="115"/>
    </row>
    <row r="345" spans="2:7" x14ac:dyDescent="0.2">
      <c r="B345" s="117"/>
      <c r="C345" s="117"/>
      <c r="D345" s="117"/>
      <c r="E345" s="138"/>
      <c r="F345" s="115"/>
      <c r="G345" s="115"/>
    </row>
    <row r="346" spans="2:7" x14ac:dyDescent="0.2">
      <c r="B346" s="117"/>
      <c r="C346" s="117"/>
      <c r="D346" s="117"/>
      <c r="E346" s="138"/>
      <c r="F346" s="115"/>
      <c r="G346" s="115"/>
    </row>
    <row r="347" spans="2:7" x14ac:dyDescent="0.2">
      <c r="B347" s="117"/>
      <c r="C347" s="117"/>
      <c r="D347" s="117"/>
      <c r="E347" s="138"/>
      <c r="F347" s="115"/>
      <c r="G347" s="115"/>
    </row>
    <row r="348" spans="2:7" x14ac:dyDescent="0.2">
      <c r="B348" s="117"/>
      <c r="C348" s="117"/>
      <c r="D348" s="117"/>
      <c r="E348" s="138"/>
      <c r="F348" s="115"/>
      <c r="G348" s="115"/>
    </row>
    <row r="349" spans="2:7" x14ac:dyDescent="0.2">
      <c r="B349" s="117"/>
      <c r="C349" s="117"/>
      <c r="D349" s="117"/>
      <c r="E349" s="138"/>
      <c r="F349" s="115"/>
      <c r="G349" s="115"/>
    </row>
    <row r="350" spans="2:7" x14ac:dyDescent="0.2">
      <c r="B350" s="117"/>
      <c r="C350" s="117"/>
      <c r="D350" s="117"/>
      <c r="E350" s="138"/>
      <c r="F350" s="115"/>
      <c r="G350" s="115"/>
    </row>
    <row r="351" spans="2:7" x14ac:dyDescent="0.2">
      <c r="B351" s="117"/>
      <c r="C351" s="117"/>
      <c r="D351" s="117"/>
      <c r="E351" s="138"/>
      <c r="F351" s="115"/>
      <c r="G351" s="115"/>
    </row>
    <row r="352" spans="2:7" x14ac:dyDescent="0.2">
      <c r="B352" s="117"/>
      <c r="C352" s="117"/>
      <c r="D352" s="117"/>
      <c r="E352" s="138"/>
      <c r="F352" s="115"/>
      <c r="G352" s="115"/>
    </row>
    <row r="353" spans="2:7" x14ac:dyDescent="0.2">
      <c r="B353" s="117"/>
      <c r="C353" s="117"/>
      <c r="D353" s="117"/>
      <c r="E353" s="138"/>
      <c r="F353" s="115"/>
      <c r="G353" s="115"/>
    </row>
    <row r="354" spans="2:7" x14ac:dyDescent="0.2">
      <c r="B354" s="117"/>
      <c r="C354" s="117"/>
      <c r="D354" s="117"/>
      <c r="E354" s="138"/>
      <c r="F354" s="115"/>
      <c r="G354" s="115"/>
    </row>
    <row r="355" spans="2:7" x14ac:dyDescent="0.2">
      <c r="B355" s="117"/>
      <c r="C355" s="117"/>
      <c r="D355" s="117"/>
      <c r="E355" s="138"/>
      <c r="F355" s="115"/>
      <c r="G355" s="115"/>
    </row>
    <row r="356" spans="2:7" x14ac:dyDescent="0.2">
      <c r="B356" s="117"/>
      <c r="C356" s="117"/>
      <c r="D356" s="117"/>
      <c r="E356" s="138"/>
      <c r="F356" s="115"/>
      <c r="G356" s="115"/>
    </row>
    <row r="357" spans="2:7" x14ac:dyDescent="0.2">
      <c r="B357" s="117"/>
      <c r="C357" s="117"/>
      <c r="D357" s="117"/>
      <c r="E357" s="138"/>
      <c r="F357" s="115"/>
      <c r="G357" s="115"/>
    </row>
    <row r="358" spans="2:7" x14ac:dyDescent="0.2">
      <c r="B358" s="117"/>
      <c r="C358" s="117"/>
      <c r="D358" s="117"/>
      <c r="E358" s="138"/>
      <c r="F358" s="115"/>
      <c r="G358" s="115"/>
    </row>
    <row r="359" spans="2:7" x14ac:dyDescent="0.2">
      <c r="B359" s="117"/>
      <c r="C359" s="117"/>
      <c r="D359" s="117"/>
      <c r="E359" s="138"/>
      <c r="F359" s="115"/>
      <c r="G359" s="115"/>
    </row>
    <row r="360" spans="2:7" x14ac:dyDescent="0.2">
      <c r="B360" s="117"/>
      <c r="C360" s="117"/>
      <c r="D360" s="117"/>
      <c r="E360" s="138"/>
      <c r="F360" s="115"/>
      <c r="G360" s="115"/>
    </row>
    <row r="361" spans="2:7" x14ac:dyDescent="0.2">
      <c r="B361" s="117"/>
      <c r="C361" s="117"/>
      <c r="D361" s="117"/>
      <c r="E361" s="138"/>
      <c r="F361" s="115"/>
      <c r="G361" s="115"/>
    </row>
    <row r="362" spans="2:7" x14ac:dyDescent="0.2">
      <c r="B362" s="117"/>
      <c r="C362" s="117"/>
      <c r="D362" s="117"/>
      <c r="E362" s="138"/>
      <c r="F362" s="115"/>
      <c r="G362" s="115"/>
    </row>
    <row r="363" spans="2:7" x14ac:dyDescent="0.2">
      <c r="B363" s="117"/>
      <c r="C363" s="117"/>
      <c r="D363" s="117"/>
      <c r="E363" s="138"/>
      <c r="F363" s="115"/>
      <c r="G363" s="115"/>
    </row>
    <row r="364" spans="2:7" x14ac:dyDescent="0.2">
      <c r="B364" s="117"/>
      <c r="C364" s="117"/>
      <c r="D364" s="117"/>
      <c r="E364" s="138"/>
      <c r="F364" s="115"/>
      <c r="G364" s="115"/>
    </row>
    <row r="365" spans="2:7" x14ac:dyDescent="0.2">
      <c r="B365" s="117"/>
      <c r="C365" s="117"/>
      <c r="D365" s="117"/>
      <c r="E365" s="138"/>
      <c r="F365" s="115"/>
      <c r="G365" s="115"/>
    </row>
    <row r="366" spans="2:7" x14ac:dyDescent="0.2">
      <c r="B366" s="117"/>
      <c r="C366" s="117"/>
      <c r="D366" s="117"/>
      <c r="E366" s="138"/>
      <c r="F366" s="115"/>
      <c r="G366" s="115"/>
    </row>
    <row r="367" spans="2:7" x14ac:dyDescent="0.2">
      <c r="B367" s="117"/>
      <c r="C367" s="117"/>
      <c r="D367" s="117"/>
      <c r="E367" s="138"/>
      <c r="F367" s="115"/>
      <c r="G367" s="115"/>
    </row>
    <row r="368" spans="2:7" x14ac:dyDescent="0.2">
      <c r="B368" s="117"/>
      <c r="C368" s="117"/>
      <c r="D368" s="117"/>
      <c r="E368" s="138"/>
      <c r="F368" s="115"/>
      <c r="G368" s="115"/>
    </row>
    <row r="369" spans="2:7" x14ac:dyDescent="0.2">
      <c r="B369" s="117"/>
      <c r="C369" s="117"/>
      <c r="D369" s="117"/>
      <c r="E369" s="138"/>
      <c r="F369" s="115"/>
      <c r="G369" s="115"/>
    </row>
    <row r="370" spans="2:7" x14ac:dyDescent="0.2">
      <c r="B370" s="117"/>
      <c r="C370" s="117"/>
      <c r="D370" s="117"/>
      <c r="E370" s="138"/>
      <c r="F370" s="115"/>
      <c r="G370" s="115"/>
    </row>
    <row r="371" spans="2:7" x14ac:dyDescent="0.2">
      <c r="B371" s="117"/>
      <c r="C371" s="117"/>
      <c r="D371" s="117"/>
      <c r="E371" s="138"/>
      <c r="F371" s="115"/>
      <c r="G371" s="115"/>
    </row>
    <row r="372" spans="2:7" x14ac:dyDescent="0.2">
      <c r="B372" s="117"/>
      <c r="C372" s="117"/>
      <c r="D372" s="117"/>
      <c r="E372" s="138"/>
      <c r="F372" s="115"/>
      <c r="G372" s="115"/>
    </row>
    <row r="373" spans="2:7" x14ac:dyDescent="0.2">
      <c r="B373" s="117"/>
      <c r="C373" s="117"/>
      <c r="D373" s="117"/>
      <c r="E373" s="138"/>
      <c r="F373" s="115"/>
      <c r="G373" s="115"/>
    </row>
    <row r="374" spans="2:7" x14ac:dyDescent="0.2">
      <c r="B374" s="117"/>
      <c r="C374" s="117"/>
      <c r="D374" s="117"/>
      <c r="E374" s="138"/>
      <c r="F374" s="115"/>
      <c r="G374" s="115"/>
    </row>
    <row r="375" spans="2:7" x14ac:dyDescent="0.2">
      <c r="B375" s="117"/>
      <c r="C375" s="117"/>
      <c r="D375" s="117"/>
      <c r="E375" s="138"/>
      <c r="F375" s="115"/>
      <c r="G375" s="115"/>
    </row>
    <row r="376" spans="2:7" x14ac:dyDescent="0.2">
      <c r="B376" s="117"/>
      <c r="C376" s="117"/>
      <c r="D376" s="117"/>
      <c r="E376" s="138"/>
      <c r="F376" s="115"/>
      <c r="G376" s="115"/>
    </row>
    <row r="377" spans="2:7" x14ac:dyDescent="0.2">
      <c r="B377" s="117"/>
      <c r="C377" s="117"/>
      <c r="D377" s="117"/>
      <c r="E377" s="138"/>
      <c r="F377" s="115"/>
      <c r="G377" s="115"/>
    </row>
    <row r="378" spans="2:7" x14ac:dyDescent="0.2">
      <c r="B378" s="117"/>
      <c r="C378" s="117"/>
      <c r="D378" s="117"/>
      <c r="E378" s="138"/>
      <c r="F378" s="115"/>
      <c r="G378" s="115"/>
    </row>
    <row r="379" spans="2:7" x14ac:dyDescent="0.2">
      <c r="B379" s="117"/>
      <c r="C379" s="117"/>
      <c r="D379" s="117"/>
      <c r="E379" s="138"/>
      <c r="F379" s="115"/>
      <c r="G379" s="115"/>
    </row>
    <row r="380" spans="2:7" x14ac:dyDescent="0.2">
      <c r="B380" s="117"/>
      <c r="C380" s="117"/>
      <c r="D380" s="117"/>
      <c r="E380" s="138"/>
      <c r="F380" s="115"/>
      <c r="G380" s="115"/>
    </row>
    <row r="381" spans="2:7" x14ac:dyDescent="0.2">
      <c r="B381" s="117"/>
      <c r="C381" s="117"/>
      <c r="D381" s="117"/>
      <c r="E381" s="138"/>
      <c r="F381" s="115"/>
      <c r="G381" s="115"/>
    </row>
    <row r="382" spans="2:7" x14ac:dyDescent="0.2">
      <c r="B382" s="117"/>
      <c r="C382" s="117"/>
      <c r="D382" s="117"/>
      <c r="E382" s="138"/>
      <c r="F382" s="115"/>
      <c r="G382" s="115"/>
    </row>
    <row r="383" spans="2:7" x14ac:dyDescent="0.2">
      <c r="B383" s="117"/>
      <c r="C383" s="117"/>
      <c r="D383" s="117"/>
      <c r="E383" s="138"/>
      <c r="F383" s="115"/>
      <c r="G383" s="115"/>
    </row>
    <row r="384" spans="2:7" x14ac:dyDescent="0.2">
      <c r="B384" s="117"/>
      <c r="C384" s="117"/>
      <c r="D384" s="117"/>
      <c r="E384" s="138"/>
      <c r="F384" s="115"/>
      <c r="G384" s="115"/>
    </row>
    <row r="385" spans="2:7" x14ac:dyDescent="0.2">
      <c r="B385" s="117"/>
      <c r="C385" s="117"/>
      <c r="D385" s="117"/>
      <c r="E385" s="138"/>
      <c r="F385" s="115"/>
      <c r="G385" s="115"/>
    </row>
    <row r="386" spans="2:7" x14ac:dyDescent="0.2">
      <c r="B386" s="117"/>
      <c r="C386" s="117"/>
      <c r="D386" s="117"/>
      <c r="E386" s="138"/>
      <c r="F386" s="115"/>
      <c r="G386" s="115"/>
    </row>
    <row r="387" spans="2:7" x14ac:dyDescent="0.2">
      <c r="B387" s="117"/>
      <c r="C387" s="117"/>
      <c r="D387" s="117"/>
      <c r="E387" s="138"/>
      <c r="F387" s="115"/>
      <c r="G387" s="115"/>
    </row>
    <row r="388" spans="2:7" x14ac:dyDescent="0.2">
      <c r="B388" s="117"/>
      <c r="C388" s="117"/>
      <c r="D388" s="117"/>
      <c r="E388" s="138"/>
      <c r="F388" s="115"/>
      <c r="G388" s="115"/>
    </row>
    <row r="389" spans="2:7" x14ac:dyDescent="0.2">
      <c r="B389" s="117"/>
      <c r="C389" s="117"/>
      <c r="D389" s="117"/>
      <c r="E389" s="138"/>
      <c r="F389" s="115"/>
      <c r="G389" s="115"/>
    </row>
    <row r="390" spans="2:7" x14ac:dyDescent="0.2">
      <c r="B390" s="117"/>
      <c r="C390" s="117"/>
      <c r="D390" s="117"/>
      <c r="E390" s="138"/>
      <c r="F390" s="115"/>
      <c r="G390" s="115"/>
    </row>
    <row r="391" spans="2:7" x14ac:dyDescent="0.2">
      <c r="B391" s="117"/>
      <c r="C391" s="117"/>
      <c r="D391" s="117"/>
      <c r="E391" s="138"/>
      <c r="F391" s="115"/>
      <c r="G391" s="115"/>
    </row>
    <row r="392" spans="2:7" x14ac:dyDescent="0.2">
      <c r="B392" s="117"/>
      <c r="C392" s="117"/>
      <c r="D392" s="117"/>
      <c r="E392" s="138"/>
      <c r="F392" s="115"/>
      <c r="G392" s="115"/>
    </row>
    <row r="393" spans="2:7" x14ac:dyDescent="0.2">
      <c r="B393" s="117"/>
      <c r="C393" s="117"/>
      <c r="D393" s="117"/>
      <c r="E393" s="138"/>
      <c r="F393" s="115"/>
      <c r="G393" s="115"/>
    </row>
    <row r="394" spans="2:7" x14ac:dyDescent="0.2">
      <c r="B394" s="117"/>
      <c r="C394" s="117"/>
      <c r="D394" s="117"/>
      <c r="E394" s="138"/>
      <c r="F394" s="115"/>
      <c r="G394" s="115"/>
    </row>
    <row r="395" spans="2:7" x14ac:dyDescent="0.2">
      <c r="B395" s="117"/>
      <c r="C395" s="117"/>
      <c r="D395" s="117"/>
      <c r="E395" s="138"/>
      <c r="F395" s="115"/>
      <c r="G395" s="115"/>
    </row>
    <row r="396" spans="2:7" x14ac:dyDescent="0.2">
      <c r="B396" s="117"/>
      <c r="C396" s="117"/>
      <c r="D396" s="117"/>
      <c r="E396" s="138"/>
      <c r="F396" s="115"/>
      <c r="G396" s="115"/>
    </row>
    <row r="397" spans="2:7" x14ac:dyDescent="0.2">
      <c r="B397" s="117"/>
      <c r="C397" s="117"/>
      <c r="D397" s="117"/>
      <c r="E397" s="138"/>
      <c r="F397" s="115"/>
      <c r="G397" s="115"/>
    </row>
    <row r="398" spans="2:7" x14ac:dyDescent="0.2">
      <c r="B398" s="117"/>
      <c r="C398" s="117"/>
      <c r="D398" s="117"/>
      <c r="E398" s="138"/>
      <c r="F398" s="115"/>
      <c r="G398" s="115"/>
    </row>
    <row r="399" spans="2:7" x14ac:dyDescent="0.2">
      <c r="B399" s="117"/>
      <c r="C399" s="117"/>
      <c r="D399" s="117"/>
      <c r="E399" s="138"/>
      <c r="F399" s="115"/>
      <c r="G399" s="115"/>
    </row>
    <row r="400" spans="2:7" x14ac:dyDescent="0.2">
      <c r="B400" s="117"/>
      <c r="C400" s="117"/>
      <c r="D400" s="117"/>
      <c r="E400" s="138"/>
      <c r="F400" s="115"/>
      <c r="G400" s="115"/>
    </row>
    <row r="401" spans="2:7" x14ac:dyDescent="0.2">
      <c r="B401" s="117"/>
      <c r="C401" s="117"/>
      <c r="D401" s="117"/>
      <c r="E401" s="138"/>
      <c r="F401" s="115"/>
      <c r="G401" s="115"/>
    </row>
    <row r="402" spans="2:7" x14ac:dyDescent="0.2">
      <c r="B402" s="117"/>
      <c r="C402" s="117"/>
      <c r="D402" s="117"/>
      <c r="E402" s="138"/>
      <c r="F402" s="115"/>
      <c r="G402" s="115"/>
    </row>
    <row r="403" spans="2:7" x14ac:dyDescent="0.2">
      <c r="B403" s="117"/>
      <c r="C403" s="117"/>
      <c r="D403" s="117"/>
      <c r="E403" s="138"/>
      <c r="F403" s="115"/>
      <c r="G403" s="115"/>
    </row>
    <row r="404" spans="2:7" x14ac:dyDescent="0.2">
      <c r="B404" s="117"/>
      <c r="C404" s="117"/>
      <c r="D404" s="117"/>
      <c r="E404" s="138"/>
      <c r="F404" s="115"/>
      <c r="G404" s="115"/>
    </row>
    <row r="405" spans="2:7" x14ac:dyDescent="0.2">
      <c r="B405" s="117"/>
      <c r="C405" s="117"/>
      <c r="D405" s="117"/>
      <c r="E405" s="138"/>
      <c r="F405" s="115"/>
      <c r="G405" s="115"/>
    </row>
    <row r="406" spans="2:7" x14ac:dyDescent="0.2">
      <c r="B406" s="117"/>
      <c r="C406" s="117"/>
      <c r="D406" s="117"/>
      <c r="E406" s="138"/>
      <c r="F406" s="115"/>
      <c r="G406" s="115"/>
    </row>
    <row r="407" spans="2:7" x14ac:dyDescent="0.2">
      <c r="B407" s="117"/>
      <c r="C407" s="117"/>
      <c r="D407" s="117"/>
      <c r="E407" s="138"/>
      <c r="F407" s="115"/>
      <c r="G407" s="115"/>
    </row>
    <row r="408" spans="2:7" x14ac:dyDescent="0.2">
      <c r="B408" s="117"/>
      <c r="C408" s="117"/>
      <c r="D408" s="117"/>
      <c r="E408" s="138"/>
      <c r="F408" s="115"/>
      <c r="G408" s="115"/>
    </row>
    <row r="409" spans="2:7" x14ac:dyDescent="0.2">
      <c r="B409" s="117"/>
      <c r="C409" s="117"/>
      <c r="D409" s="117"/>
      <c r="E409" s="138"/>
      <c r="F409" s="115"/>
      <c r="G409" s="115"/>
    </row>
    <row r="410" spans="2:7" x14ac:dyDescent="0.2">
      <c r="B410" s="117"/>
      <c r="C410" s="117"/>
      <c r="D410" s="117"/>
      <c r="E410" s="138"/>
      <c r="F410" s="115"/>
      <c r="G410" s="115"/>
    </row>
    <row r="411" spans="2:7" x14ac:dyDescent="0.2">
      <c r="B411" s="117"/>
      <c r="C411" s="117"/>
      <c r="D411" s="117"/>
      <c r="E411" s="138"/>
      <c r="F411" s="115"/>
      <c r="G411" s="115"/>
    </row>
    <row r="412" spans="2:7" x14ac:dyDescent="0.2">
      <c r="B412" s="117"/>
      <c r="C412" s="117"/>
      <c r="D412" s="117"/>
      <c r="E412" s="138"/>
      <c r="F412" s="115"/>
      <c r="G412" s="115"/>
    </row>
    <row r="413" spans="2:7" x14ac:dyDescent="0.2">
      <c r="B413" s="117"/>
      <c r="C413" s="117"/>
      <c r="D413" s="117"/>
      <c r="E413" s="138"/>
      <c r="F413" s="115"/>
      <c r="G413" s="115"/>
    </row>
    <row r="414" spans="2:7" x14ac:dyDescent="0.2">
      <c r="B414" s="117"/>
      <c r="C414" s="117"/>
      <c r="D414" s="117"/>
      <c r="E414" s="138"/>
      <c r="F414" s="115"/>
      <c r="G414" s="115"/>
    </row>
    <row r="415" spans="2:7" x14ac:dyDescent="0.2">
      <c r="B415" s="117"/>
      <c r="C415" s="117"/>
      <c r="D415" s="117"/>
      <c r="E415" s="138"/>
      <c r="F415" s="115"/>
      <c r="G415" s="115"/>
    </row>
    <row r="416" spans="2:7" x14ac:dyDescent="0.2">
      <c r="B416" s="117"/>
      <c r="C416" s="117"/>
      <c r="D416" s="117"/>
      <c r="E416" s="138"/>
      <c r="F416" s="115"/>
      <c r="G416" s="115"/>
    </row>
    <row r="417" spans="2:7" x14ac:dyDescent="0.2">
      <c r="B417" s="117"/>
      <c r="C417" s="117"/>
      <c r="D417" s="117"/>
      <c r="E417" s="138"/>
      <c r="F417" s="115"/>
      <c r="G417" s="115"/>
    </row>
    <row r="418" spans="2:7" x14ac:dyDescent="0.2">
      <c r="B418" s="117"/>
      <c r="C418" s="117"/>
      <c r="D418" s="117"/>
      <c r="E418" s="138"/>
      <c r="F418" s="115"/>
      <c r="G418" s="115"/>
    </row>
    <row r="419" spans="2:7" x14ac:dyDescent="0.2">
      <c r="B419" s="117"/>
      <c r="C419" s="117"/>
      <c r="D419" s="117"/>
      <c r="E419" s="138"/>
      <c r="F419" s="115"/>
      <c r="G419" s="115"/>
    </row>
    <row r="420" spans="2:7" x14ac:dyDescent="0.2">
      <c r="B420" s="117"/>
      <c r="C420" s="117"/>
      <c r="D420" s="117"/>
      <c r="E420" s="138"/>
      <c r="F420" s="115"/>
      <c r="G420" s="115"/>
    </row>
    <row r="421" spans="2:7" x14ac:dyDescent="0.2">
      <c r="B421" s="117"/>
      <c r="C421" s="117"/>
      <c r="D421" s="117"/>
      <c r="E421" s="138"/>
      <c r="F421" s="115"/>
      <c r="G421" s="115"/>
    </row>
    <row r="422" spans="2:7" x14ac:dyDescent="0.2">
      <c r="B422" s="117"/>
      <c r="C422" s="117"/>
      <c r="D422" s="117"/>
      <c r="E422" s="138"/>
      <c r="F422" s="115"/>
      <c r="G422" s="115"/>
    </row>
    <row r="423" spans="2:7" x14ac:dyDescent="0.2">
      <c r="B423" s="117"/>
      <c r="C423" s="117"/>
      <c r="D423" s="117"/>
      <c r="E423" s="138"/>
      <c r="F423" s="115"/>
      <c r="G423" s="115"/>
    </row>
    <row r="424" spans="2:7" x14ac:dyDescent="0.2">
      <c r="B424" s="117"/>
      <c r="C424" s="117"/>
      <c r="D424" s="117"/>
      <c r="E424" s="138"/>
      <c r="F424" s="115"/>
      <c r="G424" s="115"/>
    </row>
    <row r="425" spans="2:7" x14ac:dyDescent="0.2">
      <c r="B425" s="117"/>
      <c r="C425" s="117"/>
      <c r="D425" s="117"/>
      <c r="E425" s="138"/>
      <c r="F425" s="115"/>
      <c r="G425" s="115"/>
    </row>
    <row r="426" spans="2:7" x14ac:dyDescent="0.2">
      <c r="B426" s="117"/>
      <c r="C426" s="117"/>
      <c r="D426" s="117"/>
      <c r="E426" s="138"/>
      <c r="F426" s="115"/>
      <c r="G426" s="115"/>
    </row>
    <row r="427" spans="2:7" x14ac:dyDescent="0.2">
      <c r="B427" s="117"/>
      <c r="C427" s="117"/>
      <c r="D427" s="117"/>
      <c r="E427" s="138"/>
      <c r="F427" s="115"/>
      <c r="G427" s="115"/>
    </row>
    <row r="428" spans="2:7" x14ac:dyDescent="0.2">
      <c r="B428" s="117"/>
      <c r="C428" s="117"/>
      <c r="D428" s="117"/>
      <c r="E428" s="138"/>
      <c r="F428" s="115"/>
      <c r="G428" s="115"/>
    </row>
    <row r="429" spans="2:7" x14ac:dyDescent="0.2">
      <c r="B429" s="117"/>
      <c r="C429" s="117"/>
      <c r="D429" s="117"/>
      <c r="E429" s="138"/>
      <c r="F429" s="115"/>
      <c r="G429" s="115"/>
    </row>
    <row r="430" spans="2:7" x14ac:dyDescent="0.2">
      <c r="B430" s="117"/>
      <c r="C430" s="117"/>
      <c r="D430" s="117"/>
      <c r="E430" s="138"/>
      <c r="F430" s="115"/>
      <c r="G430" s="115"/>
    </row>
    <row r="431" spans="2:7" x14ac:dyDescent="0.2">
      <c r="B431" s="117"/>
      <c r="C431" s="117"/>
      <c r="D431" s="117"/>
      <c r="E431" s="138"/>
      <c r="F431" s="115"/>
      <c r="G431" s="115"/>
    </row>
    <row r="432" spans="2:7" x14ac:dyDescent="0.2">
      <c r="B432" s="117"/>
      <c r="C432" s="117"/>
      <c r="D432" s="117"/>
      <c r="E432" s="138"/>
      <c r="F432" s="115"/>
      <c r="G432" s="115"/>
    </row>
    <row r="433" spans="2:7" x14ac:dyDescent="0.2">
      <c r="B433" s="117"/>
      <c r="C433" s="117"/>
      <c r="D433" s="117"/>
      <c r="E433" s="138"/>
      <c r="F433" s="115"/>
      <c r="G433" s="115"/>
    </row>
    <row r="434" spans="2:7" x14ac:dyDescent="0.2">
      <c r="B434" s="117"/>
      <c r="C434" s="117"/>
      <c r="D434" s="117"/>
      <c r="E434" s="138"/>
      <c r="F434" s="115"/>
      <c r="G434" s="115"/>
    </row>
    <row r="435" spans="2:7" x14ac:dyDescent="0.2">
      <c r="B435" s="117"/>
      <c r="C435" s="117"/>
      <c r="D435" s="117"/>
      <c r="E435" s="138"/>
      <c r="F435" s="115"/>
      <c r="G435" s="115"/>
    </row>
    <row r="436" spans="2:7" x14ac:dyDescent="0.2">
      <c r="B436" s="117"/>
      <c r="C436" s="117"/>
      <c r="D436" s="117"/>
      <c r="E436" s="138"/>
      <c r="F436" s="115"/>
      <c r="G436" s="115"/>
    </row>
    <row r="437" spans="2:7" x14ac:dyDescent="0.2">
      <c r="B437" s="117"/>
      <c r="C437" s="117"/>
      <c r="D437" s="117"/>
      <c r="E437" s="138"/>
      <c r="F437" s="115"/>
      <c r="G437" s="115"/>
    </row>
    <row r="438" spans="2:7" x14ac:dyDescent="0.2">
      <c r="B438" s="117"/>
      <c r="C438" s="117"/>
      <c r="D438" s="117"/>
      <c r="E438" s="138"/>
      <c r="F438" s="115"/>
      <c r="G438" s="115"/>
    </row>
    <row r="439" spans="2:7" x14ac:dyDescent="0.2">
      <c r="B439" s="117"/>
      <c r="C439" s="117"/>
      <c r="D439" s="117"/>
      <c r="E439" s="138"/>
      <c r="F439" s="115"/>
      <c r="G439" s="115"/>
    </row>
    <row r="440" spans="2:7" x14ac:dyDescent="0.2">
      <c r="B440" s="117"/>
      <c r="C440" s="117"/>
      <c r="D440" s="117"/>
      <c r="E440" s="138"/>
      <c r="F440" s="115"/>
      <c r="G440" s="115"/>
    </row>
    <row r="441" spans="2:7" x14ac:dyDescent="0.2">
      <c r="B441" s="117"/>
      <c r="C441" s="117"/>
      <c r="D441" s="117"/>
      <c r="E441" s="138"/>
      <c r="F441" s="115"/>
      <c r="G441" s="115"/>
    </row>
    <row r="442" spans="2:7" x14ac:dyDescent="0.2">
      <c r="B442" s="117"/>
      <c r="C442" s="117"/>
      <c r="D442" s="117"/>
      <c r="E442" s="138"/>
      <c r="F442" s="115"/>
      <c r="G442" s="115"/>
    </row>
    <row r="443" spans="2:7" x14ac:dyDescent="0.2">
      <c r="B443" s="117"/>
      <c r="C443" s="117"/>
      <c r="D443" s="117"/>
      <c r="E443" s="138"/>
      <c r="F443" s="115"/>
      <c r="G443" s="115"/>
    </row>
    <row r="444" spans="2:7" x14ac:dyDescent="0.2">
      <c r="B444" s="117"/>
      <c r="C444" s="117"/>
      <c r="D444" s="117"/>
      <c r="E444" s="138"/>
      <c r="F444" s="115"/>
      <c r="G444" s="115"/>
    </row>
    <row r="445" spans="2:7" x14ac:dyDescent="0.2">
      <c r="B445" s="117"/>
      <c r="C445" s="117"/>
      <c r="D445" s="117"/>
      <c r="E445" s="138"/>
      <c r="F445" s="115"/>
      <c r="G445" s="115"/>
    </row>
    <row r="446" spans="2:7" x14ac:dyDescent="0.2">
      <c r="B446" s="117"/>
      <c r="C446" s="117"/>
      <c r="D446" s="117"/>
      <c r="E446" s="138"/>
      <c r="F446" s="115"/>
      <c r="G446" s="115"/>
    </row>
    <row r="447" spans="2:7" x14ac:dyDescent="0.2">
      <c r="B447" s="117"/>
      <c r="C447" s="117"/>
      <c r="D447" s="117"/>
      <c r="E447" s="138"/>
      <c r="F447" s="115"/>
      <c r="G447" s="115"/>
    </row>
    <row r="448" spans="2:7" x14ac:dyDescent="0.2">
      <c r="B448" s="117"/>
      <c r="C448" s="117"/>
      <c r="D448" s="117"/>
      <c r="E448" s="138"/>
      <c r="F448" s="115"/>
      <c r="G448" s="115"/>
    </row>
    <row r="449" spans="2:7" x14ac:dyDescent="0.2">
      <c r="B449" s="117"/>
      <c r="C449" s="117"/>
      <c r="D449" s="117"/>
      <c r="E449" s="138"/>
      <c r="F449" s="115"/>
      <c r="G449" s="115"/>
    </row>
    <row r="450" spans="2:7" x14ac:dyDescent="0.2">
      <c r="B450" s="117"/>
      <c r="C450" s="117"/>
      <c r="D450" s="117"/>
      <c r="E450" s="138"/>
      <c r="F450" s="115"/>
      <c r="G450" s="115"/>
    </row>
    <row r="451" spans="2:7" x14ac:dyDescent="0.2">
      <c r="B451" s="117"/>
      <c r="C451" s="117"/>
      <c r="D451" s="117"/>
      <c r="E451" s="138"/>
      <c r="F451" s="115"/>
      <c r="G451" s="115"/>
    </row>
    <row r="452" spans="2:7" x14ac:dyDescent="0.2">
      <c r="B452" s="117"/>
      <c r="C452" s="117"/>
      <c r="D452" s="117"/>
      <c r="E452" s="138"/>
      <c r="F452" s="115"/>
      <c r="G452" s="115"/>
    </row>
    <row r="453" spans="2:7" x14ac:dyDescent="0.2">
      <c r="B453" s="117"/>
      <c r="C453" s="117"/>
      <c r="D453" s="117"/>
      <c r="E453" s="138"/>
      <c r="F453" s="115"/>
      <c r="G453" s="115"/>
    </row>
    <row r="454" spans="2:7" x14ac:dyDescent="0.2">
      <c r="B454" s="117"/>
      <c r="C454" s="117"/>
      <c r="D454" s="117"/>
      <c r="E454" s="138"/>
      <c r="F454" s="115"/>
      <c r="G454" s="115"/>
    </row>
    <row r="455" spans="2:7" x14ac:dyDescent="0.2">
      <c r="B455" s="117"/>
      <c r="C455" s="117"/>
      <c r="D455" s="117"/>
      <c r="E455" s="138"/>
      <c r="F455" s="115"/>
      <c r="G455" s="115"/>
    </row>
    <row r="456" spans="2:7" x14ac:dyDescent="0.2">
      <c r="B456" s="117"/>
      <c r="C456" s="117"/>
      <c r="D456" s="117"/>
      <c r="E456" s="138"/>
      <c r="F456" s="115"/>
      <c r="G456" s="115"/>
    </row>
    <row r="457" spans="2:7" x14ac:dyDescent="0.2">
      <c r="B457" s="117"/>
      <c r="C457" s="117"/>
      <c r="D457" s="117"/>
      <c r="E457" s="138"/>
      <c r="F457" s="115"/>
      <c r="G457" s="115"/>
    </row>
    <row r="458" spans="2:7" x14ac:dyDescent="0.2">
      <c r="B458" s="117"/>
      <c r="C458" s="117"/>
      <c r="D458" s="117"/>
      <c r="E458" s="138"/>
      <c r="F458" s="115"/>
      <c r="G458" s="115"/>
    </row>
    <row r="459" spans="2:7" x14ac:dyDescent="0.2">
      <c r="B459" s="117"/>
      <c r="C459" s="117"/>
      <c r="D459" s="117"/>
      <c r="E459" s="138"/>
      <c r="F459" s="115"/>
      <c r="G459" s="115"/>
    </row>
    <row r="460" spans="2:7" x14ac:dyDescent="0.2">
      <c r="B460" s="117"/>
      <c r="C460" s="117"/>
      <c r="D460" s="117"/>
      <c r="E460" s="138"/>
      <c r="F460" s="115"/>
      <c r="G460" s="115"/>
    </row>
    <row r="461" spans="2:7" x14ac:dyDescent="0.2">
      <c r="B461" s="117"/>
      <c r="C461" s="117"/>
      <c r="D461" s="117"/>
      <c r="E461" s="138"/>
      <c r="F461" s="115"/>
      <c r="G461" s="115"/>
    </row>
    <row r="462" spans="2:7" x14ac:dyDescent="0.2">
      <c r="B462" s="117"/>
      <c r="C462" s="117"/>
      <c r="D462" s="117"/>
      <c r="E462" s="138"/>
      <c r="F462" s="115"/>
      <c r="G462" s="115"/>
    </row>
    <row r="463" spans="2:7" x14ac:dyDescent="0.2">
      <c r="B463" s="117"/>
      <c r="C463" s="117"/>
      <c r="D463" s="117"/>
      <c r="E463" s="138"/>
      <c r="F463" s="115"/>
      <c r="G463" s="115"/>
    </row>
    <row r="464" spans="2:7" x14ac:dyDescent="0.2">
      <c r="B464" s="117"/>
      <c r="C464" s="117"/>
      <c r="D464" s="117"/>
      <c r="E464" s="138"/>
      <c r="F464" s="115"/>
      <c r="G464" s="115"/>
    </row>
    <row r="465" spans="2:7" x14ac:dyDescent="0.2">
      <c r="B465" s="117"/>
      <c r="C465" s="117"/>
      <c r="D465" s="117"/>
      <c r="E465" s="138"/>
      <c r="F465" s="115"/>
      <c r="G465" s="115"/>
    </row>
    <row r="466" spans="2:7" x14ac:dyDescent="0.2">
      <c r="B466" s="117"/>
      <c r="C466" s="117"/>
      <c r="D466" s="117"/>
      <c r="E466" s="138"/>
      <c r="F466" s="115"/>
      <c r="G466" s="115"/>
    </row>
    <row r="467" spans="2:7" x14ac:dyDescent="0.2">
      <c r="B467" s="117"/>
      <c r="C467" s="117"/>
      <c r="D467" s="117"/>
      <c r="E467" s="138"/>
      <c r="F467" s="115"/>
      <c r="G467" s="115"/>
    </row>
    <row r="468" spans="2:7" x14ac:dyDescent="0.2">
      <c r="B468" s="117"/>
      <c r="C468" s="117"/>
      <c r="D468" s="117"/>
      <c r="E468" s="138"/>
      <c r="F468" s="115"/>
      <c r="G468" s="115"/>
    </row>
    <row r="469" spans="2:7" x14ac:dyDescent="0.2">
      <c r="B469" s="117"/>
      <c r="C469" s="117"/>
      <c r="D469" s="117"/>
      <c r="E469" s="138"/>
      <c r="F469" s="115"/>
      <c r="G469" s="115"/>
    </row>
    <row r="470" spans="2:7" x14ac:dyDescent="0.2">
      <c r="B470" s="117"/>
      <c r="C470" s="117"/>
      <c r="D470" s="117"/>
      <c r="E470" s="138"/>
      <c r="F470" s="115"/>
      <c r="G470" s="115"/>
    </row>
    <row r="471" spans="2:7" x14ac:dyDescent="0.2">
      <c r="B471" s="117"/>
      <c r="C471" s="117"/>
      <c r="D471" s="117"/>
      <c r="E471" s="138"/>
      <c r="F471" s="115"/>
      <c r="G471" s="115"/>
    </row>
    <row r="472" spans="2:7" x14ac:dyDescent="0.2">
      <c r="B472" s="117"/>
      <c r="C472" s="117"/>
      <c r="D472" s="117"/>
      <c r="E472" s="138"/>
      <c r="F472" s="115"/>
      <c r="G472" s="115"/>
    </row>
    <row r="473" spans="2:7" x14ac:dyDescent="0.2">
      <c r="B473" s="117"/>
      <c r="C473" s="117"/>
      <c r="D473" s="117"/>
      <c r="E473" s="138"/>
      <c r="F473" s="115"/>
      <c r="G473" s="115"/>
    </row>
    <row r="474" spans="2:7" x14ac:dyDescent="0.2">
      <c r="B474" s="117"/>
      <c r="C474" s="117"/>
      <c r="D474" s="117"/>
      <c r="E474" s="138"/>
      <c r="F474" s="115"/>
      <c r="G474" s="115"/>
    </row>
    <row r="475" spans="2:7" x14ac:dyDescent="0.2">
      <c r="B475" s="117"/>
      <c r="C475" s="117"/>
      <c r="D475" s="117"/>
      <c r="E475" s="138"/>
      <c r="F475" s="115"/>
      <c r="G475" s="115"/>
    </row>
    <row r="476" spans="2:7" x14ac:dyDescent="0.2">
      <c r="B476" s="117"/>
      <c r="C476" s="117"/>
      <c r="D476" s="117"/>
      <c r="E476" s="138"/>
      <c r="F476" s="115"/>
      <c r="G476" s="115"/>
    </row>
    <row r="477" spans="2:7" x14ac:dyDescent="0.2">
      <c r="B477" s="117"/>
      <c r="C477" s="117"/>
      <c r="D477" s="117"/>
      <c r="E477" s="138"/>
      <c r="F477" s="115"/>
      <c r="G477" s="115"/>
    </row>
    <row r="478" spans="2:7" x14ac:dyDescent="0.2">
      <c r="B478" s="117"/>
      <c r="C478" s="117"/>
      <c r="D478" s="117"/>
      <c r="E478" s="138"/>
      <c r="F478" s="115"/>
      <c r="G478" s="115"/>
    </row>
    <row r="479" spans="2:7" x14ac:dyDescent="0.2">
      <c r="B479" s="117"/>
      <c r="C479" s="117"/>
      <c r="D479" s="117"/>
      <c r="E479" s="138"/>
      <c r="F479" s="115"/>
      <c r="G479" s="115"/>
    </row>
    <row r="480" spans="2:7" x14ac:dyDescent="0.2">
      <c r="B480" s="117"/>
      <c r="C480" s="117"/>
      <c r="D480" s="117"/>
      <c r="E480" s="138"/>
      <c r="F480" s="115"/>
      <c r="G480" s="115"/>
    </row>
    <row r="481" spans="2:7" x14ac:dyDescent="0.2">
      <c r="B481" s="117"/>
      <c r="C481" s="117"/>
      <c r="D481" s="117"/>
      <c r="E481" s="138"/>
      <c r="F481" s="115"/>
      <c r="G481" s="115"/>
    </row>
    <row r="482" spans="2:7" x14ac:dyDescent="0.2">
      <c r="B482" s="117"/>
      <c r="C482" s="117"/>
      <c r="D482" s="117"/>
      <c r="E482" s="138"/>
      <c r="F482" s="115"/>
      <c r="G482" s="115"/>
    </row>
    <row r="483" spans="2:7" x14ac:dyDescent="0.2">
      <c r="B483" s="117"/>
      <c r="C483" s="117"/>
      <c r="D483" s="117"/>
      <c r="E483" s="138"/>
      <c r="F483" s="115"/>
      <c r="G483" s="115"/>
    </row>
    <row r="484" spans="2:7" x14ac:dyDescent="0.2">
      <c r="B484" s="117"/>
      <c r="C484" s="117"/>
      <c r="D484" s="117"/>
      <c r="E484" s="138"/>
      <c r="F484" s="115"/>
      <c r="G484" s="115"/>
    </row>
    <row r="485" spans="2:7" x14ac:dyDescent="0.2">
      <c r="B485" s="117"/>
      <c r="C485" s="117"/>
      <c r="D485" s="117"/>
      <c r="E485" s="138"/>
      <c r="F485" s="115"/>
      <c r="G485" s="115"/>
    </row>
    <row r="486" spans="2:7" x14ac:dyDescent="0.2">
      <c r="B486" s="117"/>
      <c r="C486" s="117"/>
      <c r="D486" s="117"/>
      <c r="E486" s="138"/>
      <c r="F486" s="115"/>
      <c r="G486" s="115"/>
    </row>
    <row r="487" spans="2:7" x14ac:dyDescent="0.2">
      <c r="B487" s="117"/>
      <c r="C487" s="117"/>
      <c r="D487" s="117"/>
      <c r="E487" s="138"/>
      <c r="F487" s="115"/>
      <c r="G487" s="115"/>
    </row>
    <row r="488" spans="2:7" x14ac:dyDescent="0.2">
      <c r="B488" s="117"/>
      <c r="C488" s="117"/>
      <c r="D488" s="117"/>
      <c r="E488" s="138"/>
      <c r="F488" s="115"/>
      <c r="G488" s="115"/>
    </row>
    <row r="489" spans="2:7" x14ac:dyDescent="0.2">
      <c r="B489" s="117"/>
      <c r="C489" s="117"/>
      <c r="D489" s="117"/>
      <c r="E489" s="138"/>
      <c r="F489" s="115"/>
      <c r="G489" s="115"/>
    </row>
    <row r="490" spans="2:7" x14ac:dyDescent="0.2">
      <c r="B490" s="117"/>
      <c r="C490" s="117"/>
      <c r="D490" s="117"/>
      <c r="E490" s="138"/>
      <c r="F490" s="115"/>
      <c r="G490" s="115"/>
    </row>
    <row r="491" spans="2:7" x14ac:dyDescent="0.2">
      <c r="B491" s="117"/>
      <c r="C491" s="117"/>
      <c r="D491" s="117"/>
      <c r="E491" s="138"/>
      <c r="F491" s="115"/>
      <c r="G491" s="115"/>
    </row>
    <row r="492" spans="2:7" x14ac:dyDescent="0.2">
      <c r="B492" s="117"/>
      <c r="C492" s="117"/>
      <c r="D492" s="117"/>
      <c r="E492" s="138"/>
      <c r="F492" s="115"/>
      <c r="G492" s="115"/>
    </row>
    <row r="493" spans="2:7" x14ac:dyDescent="0.2">
      <c r="B493" s="117"/>
      <c r="C493" s="117"/>
      <c r="D493" s="117"/>
      <c r="E493" s="138"/>
      <c r="F493" s="115"/>
      <c r="G493" s="115"/>
    </row>
    <row r="494" spans="2:7" x14ac:dyDescent="0.2">
      <c r="B494" s="117"/>
      <c r="C494" s="117"/>
      <c r="D494" s="117"/>
      <c r="E494" s="138"/>
      <c r="F494" s="115"/>
      <c r="G494" s="115"/>
    </row>
    <row r="495" spans="2:7" x14ac:dyDescent="0.2">
      <c r="B495" s="117"/>
      <c r="C495" s="117"/>
      <c r="D495" s="117"/>
      <c r="E495" s="138"/>
      <c r="F495" s="115"/>
      <c r="G495" s="115"/>
    </row>
    <row r="496" spans="2:7" x14ac:dyDescent="0.2">
      <c r="B496" s="117"/>
      <c r="C496" s="117"/>
      <c r="D496" s="117"/>
      <c r="E496" s="138"/>
      <c r="F496" s="115"/>
      <c r="G496" s="115"/>
    </row>
    <row r="497" spans="2:7" x14ac:dyDescent="0.2">
      <c r="B497" s="117"/>
      <c r="C497" s="117"/>
      <c r="D497" s="117"/>
      <c r="E497" s="138"/>
      <c r="F497" s="115"/>
      <c r="G497" s="115"/>
    </row>
    <row r="498" spans="2:7" x14ac:dyDescent="0.2">
      <c r="B498" s="117"/>
      <c r="C498" s="117"/>
      <c r="D498" s="117"/>
      <c r="E498" s="138"/>
      <c r="F498" s="115"/>
      <c r="G498" s="115"/>
    </row>
    <row r="499" spans="2:7" x14ac:dyDescent="0.2">
      <c r="G499" s="115"/>
    </row>
    <row r="500" spans="2:7" x14ac:dyDescent="0.2">
      <c r="G500" s="115"/>
    </row>
    <row r="501" spans="2:7" x14ac:dyDescent="0.2">
      <c r="G501" s="115"/>
    </row>
    <row r="502" spans="2:7" x14ac:dyDescent="0.2">
      <c r="G502" s="115"/>
    </row>
    <row r="503" spans="2:7" x14ac:dyDescent="0.2">
      <c r="G503" s="115"/>
    </row>
  </sheetData>
  <sheetProtection formatCells="0" formatColumns="0" formatRows="0" insertColumns="0" insertRows="0" insertHyperlinks="0" deleteColumns="0" deleteRows="0" sort="0" autoFilter="0" pivotTables="0"/>
  <mergeCells count="5">
    <mergeCell ref="I11:I12"/>
    <mergeCell ref="I13:I14"/>
    <mergeCell ref="J10:N10"/>
    <mergeCell ref="J11:N12"/>
    <mergeCell ref="J13:N14"/>
  </mergeCells>
  <phoneticPr fontId="0" type="noConversion"/>
  <conditionalFormatting sqref="F18:F22 F30:F42">
    <cfRule type="expression" dxfId="12" priority="12">
      <formula>$F18="Attention"</formula>
    </cfRule>
  </conditionalFormatting>
  <conditionalFormatting sqref="C29:C42 C17:C23">
    <cfRule type="expression" dxfId="11" priority="11">
      <formula>$G17="Open"</formula>
    </cfRule>
  </conditionalFormatting>
  <conditionalFormatting sqref="N17:N42">
    <cfRule type="expression" dxfId="10" priority="13">
      <formula>AND($F17&lt;&gt;"Attention",$B17&lt;&gt;0,$C17&lt;&gt;0,$D17&lt;&gt;0,$E17&lt;&gt;0,$G17&lt;&gt;0,OR($H17="X",$I17="X",$J17="X",$K17="X",$L17="X",$M17="X"))</formula>
    </cfRule>
    <cfRule type="expression" dxfId="9" priority="14">
      <formula>OR($B17&lt;&gt;0,$C17&lt;&gt;0,$D17&lt;&gt;0,$E17&lt;&gt;0,$G17&lt;&gt;0,OR($H17="X",$I17="X",$J17="X",$K17="X",$L17="X",$M17="X"))</formula>
    </cfRule>
  </conditionalFormatting>
  <conditionalFormatting sqref="F24:F25">
    <cfRule type="expression" dxfId="8" priority="6">
      <formula>$F24="Attention"</formula>
    </cfRule>
  </conditionalFormatting>
  <conditionalFormatting sqref="C24:C25">
    <cfRule type="expression" dxfId="7" priority="5">
      <formula>$G24="Open"</formula>
    </cfRule>
  </conditionalFormatting>
  <conditionalFormatting sqref="F26:F27">
    <cfRule type="expression" dxfId="6" priority="4">
      <formula>$F26="Attention"</formula>
    </cfRule>
  </conditionalFormatting>
  <conditionalFormatting sqref="C26:C27">
    <cfRule type="expression" dxfId="5" priority="3">
      <formula>$G26="Open"</formula>
    </cfRule>
  </conditionalFormatting>
  <conditionalFormatting sqref="F28">
    <cfRule type="expression" dxfId="4" priority="2">
      <formula>$F28="Attention"</formula>
    </cfRule>
  </conditionalFormatting>
  <conditionalFormatting sqref="C28">
    <cfRule type="expression" dxfId="3" priority="1">
      <formula>$G28="Open"</formula>
    </cfRule>
  </conditionalFormatting>
  <dataValidations count="3">
    <dataValidation type="list" allowBlank="1" showInputMessage="1" showErrorMessage="1" sqref="D17:D42">
      <formula1>Genre</formula1>
    </dataValidation>
    <dataValidation type="list" allowBlank="1" showInputMessage="1" showErrorMessage="1" sqref="H17:M42">
      <formula1>Croix</formula1>
    </dataValidation>
    <dataValidation type="list" allowBlank="1" showInputMessage="1" showErrorMessage="1" sqref="G17:G42">
      <formula1>Grade</formula1>
    </dataValidation>
  </dataValidations>
  <printOptions horizontalCentered="1" verticalCentered="1"/>
  <pageMargins left="0" right="0" top="0" bottom="0" header="0" footer="0"/>
  <pageSetup paperSize="9" scale="67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6"/>
  <sheetViews>
    <sheetView workbookViewId="0">
      <selection activeCell="C39" sqref="C39"/>
    </sheetView>
  </sheetViews>
  <sheetFormatPr baseColWidth="10" defaultRowHeight="12.75" x14ac:dyDescent="0.2"/>
  <cols>
    <col min="1" max="1" width="23.5703125" customWidth="1"/>
    <col min="2" max="2" width="36" customWidth="1"/>
    <col min="3" max="3" width="24.85546875" customWidth="1"/>
    <col min="4" max="4" width="15.28515625" style="2" customWidth="1"/>
    <col min="5" max="5" width="12.42578125" style="1" customWidth="1"/>
    <col min="6" max="6" width="13.7109375" style="1" customWidth="1"/>
    <col min="7" max="7" width="8.42578125" style="1" customWidth="1"/>
    <col min="8" max="8" width="7.28515625" style="1" customWidth="1"/>
    <col min="9" max="9" width="6.140625" style="1" customWidth="1"/>
    <col min="10" max="10" width="11" style="1" customWidth="1"/>
    <col min="11" max="11" width="8.85546875" customWidth="1"/>
  </cols>
  <sheetData>
    <row r="1" spans="1:11" ht="17.25" customHeight="1" x14ac:dyDescent="0.3">
      <c r="B1" s="87" t="str">
        <f>Compétiteurs!C1</f>
        <v>INSCRIPTIONS COUPE DU NORD 2024</v>
      </c>
      <c r="C1" s="51"/>
      <c r="D1" s="52"/>
      <c r="E1" s="54"/>
      <c r="F1" s="3"/>
      <c r="G1" s="3"/>
      <c r="H1" s="3"/>
    </row>
    <row r="2" spans="1:11" ht="17.25" customHeight="1" thickBot="1" x14ac:dyDescent="0.35">
      <c r="A2" s="35"/>
      <c r="B2" s="91" t="str">
        <f>Compétiteurs!C2</f>
        <v>27 et 28 janvier 2024 - Salle de la Tour du Renard - OUTREAU</v>
      </c>
      <c r="C2" s="53"/>
      <c r="D2" s="55"/>
      <c r="E2" s="56"/>
      <c r="F2" s="3"/>
      <c r="G2" s="3"/>
      <c r="H2" s="3"/>
    </row>
    <row r="3" spans="1:11" ht="13.5" thickBot="1" x14ac:dyDescent="0.25">
      <c r="F3" s="3"/>
    </row>
    <row r="4" spans="1:11" ht="13.5" thickBot="1" x14ac:dyDescent="0.25">
      <c r="C4" s="10"/>
      <c r="D4" s="37" t="str">
        <f>Compétiteurs!E4</f>
        <v>Rappel des Catégories d'âge 2023-2024</v>
      </c>
      <c r="E4" s="38"/>
      <c r="F4" s="38"/>
      <c r="G4" s="39"/>
    </row>
    <row r="5" spans="1:11" x14ac:dyDescent="0.2">
      <c r="C5" s="10"/>
      <c r="D5" s="68" t="str">
        <f>Compétiteurs!E5</f>
        <v>2018/2019</v>
      </c>
      <c r="E5" s="69" t="str">
        <f>Compétiteurs!F5</f>
        <v>Crevettes</v>
      </c>
      <c r="F5" s="82" t="str">
        <f>Compétiteurs!G5</f>
        <v>4 et 5 ans</v>
      </c>
      <c r="G5" s="85"/>
    </row>
    <row r="6" spans="1:11" x14ac:dyDescent="0.2">
      <c r="C6" s="10"/>
      <c r="D6" s="40" t="str">
        <f>Compétiteurs!E6</f>
        <v>2016/2017</v>
      </c>
      <c r="E6" s="6" t="str">
        <f>Compétiteurs!F6</f>
        <v>Poussins</v>
      </c>
      <c r="F6" s="83" t="str">
        <f>Compétiteurs!G6</f>
        <v>6 et 7 ans</v>
      </c>
      <c r="G6" s="80"/>
    </row>
    <row r="7" spans="1:11" x14ac:dyDescent="0.2">
      <c r="C7" s="10"/>
      <c r="D7" s="40" t="str">
        <f>Compétiteurs!E7</f>
        <v>2014/2015</v>
      </c>
      <c r="E7" s="6" t="str">
        <f>Compétiteurs!F7</f>
        <v>Pupilles</v>
      </c>
      <c r="F7" s="83" t="str">
        <f>Compétiteurs!G7</f>
        <v>8 et 9 ans</v>
      </c>
      <c r="G7" s="80"/>
    </row>
    <row r="8" spans="1:11" ht="13.5" thickBot="1" x14ac:dyDescent="0.25">
      <c r="C8" s="10"/>
      <c r="D8" s="40" t="str">
        <f>Compétiteurs!E8</f>
        <v>2012/2013</v>
      </c>
      <c r="E8" s="6" t="str">
        <f>Compétiteurs!F8</f>
        <v>Benjamins</v>
      </c>
      <c r="F8" s="83" t="str">
        <f>Compétiteurs!G8</f>
        <v>10 et 11 ans</v>
      </c>
      <c r="G8" s="80"/>
    </row>
    <row r="9" spans="1:11" ht="13.5" thickBot="1" x14ac:dyDescent="0.25">
      <c r="A9" s="32" t="s">
        <v>1</v>
      </c>
      <c r="B9" s="92">
        <f>Compétiteurs!C4</f>
        <v>0</v>
      </c>
      <c r="D9" s="40" t="str">
        <f>Compétiteurs!E9</f>
        <v>2010/2011</v>
      </c>
      <c r="E9" s="6" t="str">
        <f>Compétiteurs!F9</f>
        <v>Minimes</v>
      </c>
      <c r="F9" s="83" t="str">
        <f>Compétiteurs!G9</f>
        <v>12 et 13 ans</v>
      </c>
      <c r="G9" s="80"/>
    </row>
    <row r="10" spans="1:11" x14ac:dyDescent="0.2">
      <c r="A10" s="86" t="s">
        <v>54</v>
      </c>
      <c r="B10" s="29">
        <f>Compétiteurs!C5</f>
        <v>0</v>
      </c>
      <c r="D10" s="40" t="str">
        <f>Compétiteurs!E10</f>
        <v>2008/2009</v>
      </c>
      <c r="E10" s="6" t="str">
        <f>Compétiteurs!F10</f>
        <v>Cadets</v>
      </c>
      <c r="F10" s="83" t="str">
        <f>Compétiteurs!G10</f>
        <v>14 et 15 ans</v>
      </c>
      <c r="G10" s="80"/>
    </row>
    <row r="11" spans="1:11" x14ac:dyDescent="0.2">
      <c r="A11" s="33" t="s">
        <v>2</v>
      </c>
      <c r="B11" s="30">
        <f>Compétiteurs!C6</f>
        <v>0</v>
      </c>
      <c r="D11" s="40" t="str">
        <f>Compétiteurs!E11</f>
        <v>2006/2007</v>
      </c>
      <c r="E11" s="6" t="str">
        <f>Compétiteurs!F11</f>
        <v>Juniors</v>
      </c>
      <c r="F11" s="83" t="str">
        <f>Compétiteurs!G11</f>
        <v>16 et 17 ans</v>
      </c>
      <c r="G11" s="80"/>
    </row>
    <row r="12" spans="1:11" x14ac:dyDescent="0.2">
      <c r="A12" s="33" t="s">
        <v>3</v>
      </c>
      <c r="B12" s="30">
        <f>Compétiteurs!C7</f>
        <v>0</v>
      </c>
      <c r="D12" s="40" t="str">
        <f>Compétiteurs!E12</f>
        <v>1989/2005</v>
      </c>
      <c r="E12" s="6" t="str">
        <f>Compétiteurs!F12</f>
        <v>Séniors</v>
      </c>
      <c r="F12" s="83" t="str">
        <f>Compétiteurs!G12</f>
        <v>18 à 34 ans</v>
      </c>
      <c r="G12" s="80"/>
    </row>
    <row r="13" spans="1:11" ht="13.5" thickBot="1" x14ac:dyDescent="0.25">
      <c r="A13" s="34" t="s">
        <v>4</v>
      </c>
      <c r="B13" s="31">
        <f>Compétiteurs!C8</f>
        <v>0</v>
      </c>
      <c r="D13" s="40" t="str">
        <f>Compétiteurs!E13</f>
        <v>1979/1988</v>
      </c>
      <c r="E13" s="6" t="str">
        <f>Compétiteurs!F13</f>
        <v>Vétérans</v>
      </c>
      <c r="F13" s="83" t="str">
        <f>Compétiteurs!G13</f>
        <v>35 à 44 ans</v>
      </c>
      <c r="G13" s="80"/>
    </row>
    <row r="14" spans="1:11" ht="20.25" customHeight="1" thickBot="1" x14ac:dyDescent="0.25">
      <c r="D14" s="70" t="str">
        <f>Compétiteurs!E14</f>
        <v>1978 et avant</v>
      </c>
      <c r="E14" s="36" t="str">
        <f>Compétiteurs!F14</f>
        <v>Aînés</v>
      </c>
      <c r="F14" s="84" t="str">
        <f>Compétiteurs!G14</f>
        <v>45 ans et +</v>
      </c>
      <c r="G14" s="81"/>
      <c r="H14" s="46"/>
      <c r="I14" s="46"/>
      <c r="J14" s="46"/>
      <c r="K14" s="46"/>
    </row>
    <row r="15" spans="1:11" ht="15.75" x14ac:dyDescent="0.25">
      <c r="A15" s="42" t="s">
        <v>20</v>
      </c>
      <c r="D15" s="44"/>
      <c r="E15" s="45"/>
      <c r="F15" s="45"/>
      <c r="G15" s="45"/>
      <c r="H15" s="45"/>
      <c r="I15" s="45"/>
      <c r="J15" s="45"/>
      <c r="K15" s="45"/>
    </row>
    <row r="16" spans="1:11" ht="15.75" x14ac:dyDescent="0.2">
      <c r="A16" s="43" t="s">
        <v>19</v>
      </c>
      <c r="D16" s="20"/>
      <c r="E16" s="8"/>
      <c r="F16" s="8"/>
      <c r="G16" s="8"/>
      <c r="H16" s="8"/>
      <c r="I16" s="8"/>
      <c r="J16" s="8"/>
      <c r="K16" s="8"/>
    </row>
    <row r="17" spans="1:11" ht="16.5" thickBot="1" x14ac:dyDescent="0.25">
      <c r="A17" s="200" t="s">
        <v>71</v>
      </c>
      <c r="D17" s="20"/>
      <c r="E17" s="8"/>
      <c r="F17" s="8"/>
      <c r="G17" s="8"/>
      <c r="H17" s="8"/>
      <c r="I17" s="8"/>
      <c r="J17" s="8"/>
      <c r="K17" s="8"/>
    </row>
    <row r="18" spans="1:11" ht="13.5" thickBot="1" x14ac:dyDescent="0.25">
      <c r="A18" s="49" t="s">
        <v>0</v>
      </c>
      <c r="B18" s="49" t="s">
        <v>21</v>
      </c>
      <c r="C18" s="50" t="s">
        <v>70</v>
      </c>
      <c r="D18" s="20"/>
      <c r="E18" s="8"/>
      <c r="F18" s="8"/>
      <c r="G18" s="8"/>
      <c r="H18" s="8"/>
      <c r="I18" s="8"/>
      <c r="J18" s="8"/>
      <c r="K18" s="8"/>
    </row>
    <row r="19" spans="1:11" x14ac:dyDescent="0.2">
      <c r="A19" s="161"/>
      <c r="B19" s="162"/>
      <c r="C19" s="162"/>
      <c r="D19" s="20"/>
      <c r="E19" s="8"/>
      <c r="F19" s="8"/>
      <c r="G19" s="8"/>
      <c r="H19" s="8"/>
      <c r="I19" s="8"/>
      <c r="J19" s="8"/>
      <c r="K19" s="8"/>
    </row>
    <row r="20" spans="1:11" x14ac:dyDescent="0.2">
      <c r="A20" s="163"/>
      <c r="B20" s="164"/>
      <c r="C20" s="164"/>
      <c r="D20" s="20"/>
      <c r="E20" s="8"/>
      <c r="F20" s="8"/>
      <c r="G20" s="8"/>
      <c r="H20" s="8"/>
      <c r="I20" s="8"/>
      <c r="J20" s="8"/>
      <c r="K20" s="8"/>
    </row>
    <row r="21" spans="1:11" ht="13.5" thickBot="1" x14ac:dyDescent="0.25">
      <c r="A21" s="165"/>
      <c r="B21" s="166"/>
      <c r="C21" s="166"/>
      <c r="D21" s="20"/>
      <c r="E21" s="8"/>
      <c r="F21" s="8"/>
      <c r="G21" s="8"/>
      <c r="H21" s="8"/>
      <c r="I21" s="8"/>
      <c r="J21" s="8"/>
      <c r="K21" s="8"/>
    </row>
    <row r="22" spans="1:11" x14ac:dyDescent="0.2">
      <c r="A22" s="167"/>
      <c r="B22" s="168"/>
      <c r="C22" s="168"/>
      <c r="D22" s="20"/>
      <c r="E22" s="8"/>
      <c r="F22" s="8"/>
      <c r="G22" s="8"/>
      <c r="H22" s="8"/>
      <c r="I22" s="8"/>
      <c r="J22" s="8"/>
      <c r="K22" s="8"/>
    </row>
    <row r="23" spans="1:11" x14ac:dyDescent="0.2">
      <c r="A23" s="169"/>
      <c r="B23" s="164"/>
      <c r="C23" s="164"/>
      <c r="D23" s="20"/>
      <c r="E23" s="8"/>
      <c r="F23" s="8"/>
      <c r="G23" s="8"/>
      <c r="H23" s="8"/>
      <c r="I23" s="8"/>
      <c r="J23" s="8"/>
      <c r="K23" s="8"/>
    </row>
    <row r="24" spans="1:11" ht="13.5" thickBot="1" x14ac:dyDescent="0.25">
      <c r="A24" s="170"/>
      <c r="B24" s="166"/>
      <c r="C24" s="166"/>
      <c r="D24" s="20"/>
      <c r="E24" s="8"/>
      <c r="F24" s="8"/>
      <c r="G24" s="8"/>
      <c r="H24" s="8"/>
      <c r="I24" s="8"/>
      <c r="J24" s="8"/>
      <c r="K24" s="8"/>
    </row>
    <row r="25" spans="1:11" x14ac:dyDescent="0.2">
      <c r="A25" s="167"/>
      <c r="B25" s="168"/>
      <c r="C25" s="168"/>
      <c r="D25" s="20"/>
      <c r="E25" s="8"/>
      <c r="F25" s="5"/>
      <c r="G25" s="8"/>
      <c r="H25" s="8"/>
      <c r="I25" s="8"/>
      <c r="J25" s="8"/>
      <c r="K25" s="8"/>
    </row>
    <row r="26" spans="1:11" x14ac:dyDescent="0.2">
      <c r="A26" s="169"/>
      <c r="B26" s="164"/>
      <c r="C26" s="164"/>
      <c r="D26" s="20"/>
      <c r="E26" s="8"/>
      <c r="F26" s="8"/>
      <c r="G26" s="8"/>
      <c r="H26" s="8"/>
      <c r="I26" s="8"/>
      <c r="J26" s="8"/>
      <c r="K26" s="8"/>
    </row>
    <row r="27" spans="1:11" ht="13.5" thickBot="1" x14ac:dyDescent="0.25">
      <c r="A27" s="170"/>
      <c r="B27" s="166"/>
      <c r="C27" s="166"/>
      <c r="D27" s="20"/>
      <c r="E27" s="8"/>
      <c r="F27" s="8"/>
      <c r="G27" s="8"/>
      <c r="H27" s="8"/>
      <c r="I27" s="8"/>
      <c r="J27" s="8"/>
      <c r="K27" s="8"/>
    </row>
    <row r="28" spans="1:11" x14ac:dyDescent="0.2">
      <c r="A28" s="167"/>
      <c r="B28" s="168"/>
      <c r="C28" s="168"/>
      <c r="D28" s="20"/>
      <c r="E28" s="8"/>
      <c r="F28" s="8"/>
      <c r="G28" s="8"/>
      <c r="H28" s="8"/>
      <c r="I28" s="8"/>
      <c r="J28" s="8"/>
      <c r="K28" s="8"/>
    </row>
    <row r="29" spans="1:11" x14ac:dyDescent="0.2">
      <c r="A29" s="169"/>
      <c r="B29" s="164"/>
      <c r="C29" s="164"/>
      <c r="D29" s="20"/>
      <c r="E29" s="8"/>
      <c r="F29" s="8"/>
      <c r="G29" s="8"/>
      <c r="H29" s="8"/>
      <c r="I29" s="8"/>
      <c r="J29" s="8"/>
      <c r="K29" s="8"/>
    </row>
    <row r="30" spans="1:11" ht="13.5" thickBot="1" x14ac:dyDescent="0.25">
      <c r="A30" s="170"/>
      <c r="B30" s="166"/>
      <c r="C30" s="166"/>
      <c r="D30" s="20"/>
      <c r="E30" s="8"/>
      <c r="F30" s="5"/>
      <c r="G30" s="8"/>
      <c r="H30" s="8"/>
      <c r="I30" s="8"/>
      <c r="J30" s="8"/>
      <c r="K30" s="8"/>
    </row>
    <row r="31" spans="1:11" x14ac:dyDescent="0.2">
      <c r="A31" s="167"/>
      <c r="B31" s="168"/>
      <c r="C31" s="168"/>
      <c r="D31" s="20"/>
      <c r="E31" s="8"/>
      <c r="F31" s="8"/>
      <c r="G31" s="8"/>
      <c r="H31" s="8"/>
      <c r="I31" s="8"/>
      <c r="J31" s="8"/>
      <c r="K31" s="8"/>
    </row>
    <row r="32" spans="1:11" x14ac:dyDescent="0.2">
      <c r="A32" s="169"/>
      <c r="B32" s="164"/>
      <c r="C32" s="164"/>
      <c r="D32" s="20"/>
      <c r="E32" s="8"/>
      <c r="F32" s="8"/>
      <c r="G32" s="8"/>
      <c r="H32" s="8"/>
      <c r="I32" s="8"/>
      <c r="J32" s="8"/>
      <c r="K32" s="8"/>
    </row>
    <row r="33" spans="1:11" ht="13.5" thickBot="1" x14ac:dyDescent="0.25">
      <c r="A33" s="170"/>
      <c r="B33" s="166"/>
      <c r="C33" s="166"/>
      <c r="D33" s="20"/>
      <c r="E33" s="8"/>
      <c r="F33" s="8"/>
      <c r="G33" s="8"/>
      <c r="H33" s="8"/>
      <c r="I33" s="8"/>
      <c r="J33" s="8"/>
      <c r="K33" s="8"/>
    </row>
    <row r="34" spans="1:11" x14ac:dyDescent="0.2">
      <c r="A34" s="167"/>
      <c r="B34" s="168"/>
      <c r="C34" s="168"/>
      <c r="D34" s="20"/>
      <c r="E34" s="8"/>
      <c r="F34" s="8"/>
      <c r="G34" s="8"/>
      <c r="H34" s="8"/>
      <c r="I34" s="8"/>
      <c r="J34" s="8"/>
      <c r="K34" s="8"/>
    </row>
    <row r="35" spans="1:11" ht="13.5" customHeight="1" x14ac:dyDescent="0.2">
      <c r="A35" s="169"/>
      <c r="B35" s="164"/>
      <c r="C35" s="164"/>
      <c r="D35" s="46"/>
      <c r="E35" s="46"/>
      <c r="F35" s="46"/>
      <c r="G35" s="46"/>
      <c r="H35" s="46"/>
      <c r="I35" s="46"/>
      <c r="J35" s="46"/>
      <c r="K35" s="46"/>
    </row>
    <row r="36" spans="1:11" ht="14.25" customHeight="1" thickBot="1" x14ac:dyDescent="0.25">
      <c r="A36" s="170"/>
      <c r="B36" s="166"/>
      <c r="C36" s="166"/>
      <c r="D36" s="20"/>
      <c r="E36" s="3"/>
      <c r="F36" s="3"/>
      <c r="G36" s="3"/>
      <c r="H36" s="3"/>
      <c r="I36" s="3"/>
      <c r="J36" s="3"/>
      <c r="K36" s="10"/>
    </row>
    <row r="37" spans="1:11" x14ac:dyDescent="0.2">
      <c r="A37" s="167"/>
      <c r="B37" s="168"/>
      <c r="C37" s="168"/>
      <c r="D37" s="20"/>
      <c r="E37" s="8"/>
      <c r="F37" s="8"/>
      <c r="G37" s="8"/>
      <c r="H37" s="8"/>
      <c r="I37" s="8"/>
      <c r="J37" s="8"/>
      <c r="K37" s="8"/>
    </row>
    <row r="38" spans="1:11" x14ac:dyDescent="0.2">
      <c r="A38" s="169"/>
      <c r="B38" s="164"/>
      <c r="C38" s="164"/>
      <c r="D38" s="20"/>
      <c r="E38" s="8"/>
      <c r="F38" s="5"/>
      <c r="G38" s="8"/>
      <c r="H38" s="8"/>
      <c r="I38" s="8"/>
      <c r="J38" s="8"/>
      <c r="K38" s="8"/>
    </row>
    <row r="39" spans="1:11" ht="13.5" thickBot="1" x14ac:dyDescent="0.25">
      <c r="A39" s="170"/>
      <c r="B39" s="166"/>
      <c r="C39" s="166"/>
      <c r="D39" s="20"/>
      <c r="E39" s="8"/>
      <c r="F39" s="8"/>
      <c r="G39" s="8"/>
      <c r="H39" s="8"/>
      <c r="I39" s="8"/>
      <c r="J39" s="8"/>
      <c r="K39" s="8"/>
    </row>
    <row r="40" spans="1:11" x14ac:dyDescent="0.2">
      <c r="D40" s="20"/>
      <c r="E40" s="8"/>
      <c r="F40" s="8"/>
      <c r="G40" s="8"/>
      <c r="H40" s="8"/>
      <c r="I40" s="8"/>
      <c r="J40" s="8"/>
      <c r="K40" s="8"/>
    </row>
    <row r="41" spans="1:11" x14ac:dyDescent="0.2">
      <c r="D41" s="20"/>
      <c r="E41" s="8"/>
      <c r="F41" s="8"/>
      <c r="G41" s="8"/>
      <c r="H41" s="8"/>
      <c r="I41" s="8"/>
      <c r="J41" s="8"/>
      <c r="K41" s="8"/>
    </row>
    <row r="42" spans="1:11" x14ac:dyDescent="0.2">
      <c r="A42" s="8"/>
      <c r="B42" s="8"/>
      <c r="C42" s="8"/>
      <c r="D42" s="20"/>
      <c r="E42" s="8"/>
      <c r="F42" s="8"/>
      <c r="G42" s="8"/>
      <c r="H42" s="8"/>
      <c r="I42" s="8"/>
      <c r="J42" s="8"/>
      <c r="K42" s="8"/>
    </row>
    <row r="43" spans="1:11" x14ac:dyDescent="0.2">
      <c r="A43" s="8"/>
      <c r="B43" s="8"/>
      <c r="C43" s="8"/>
      <c r="D43" s="20"/>
      <c r="E43" s="8"/>
      <c r="F43" s="8"/>
      <c r="G43" s="8"/>
      <c r="H43" s="8"/>
      <c r="I43" s="8"/>
      <c r="J43" s="8"/>
      <c r="K43" s="8"/>
    </row>
    <row r="44" spans="1:11" x14ac:dyDescent="0.2">
      <c r="A44" s="8"/>
      <c r="B44" s="8"/>
      <c r="C44" s="8"/>
      <c r="D44" s="20"/>
      <c r="E44" s="8"/>
      <c r="F44" s="8"/>
      <c r="G44" s="8"/>
      <c r="H44" s="8"/>
      <c r="I44" s="8"/>
      <c r="J44" s="8"/>
      <c r="K44" s="8"/>
    </row>
    <row r="45" spans="1:11" x14ac:dyDescent="0.2">
      <c r="A45" s="8"/>
      <c r="B45" s="8"/>
      <c r="C45" s="8"/>
      <c r="D45" s="20"/>
      <c r="E45" s="8"/>
      <c r="F45" s="8"/>
      <c r="G45" s="8"/>
      <c r="H45" s="8"/>
      <c r="I45" s="8"/>
      <c r="J45" s="8"/>
      <c r="K45" s="8"/>
    </row>
    <row r="46" spans="1:11" x14ac:dyDescent="0.2">
      <c r="A46" s="8"/>
      <c r="B46" s="8"/>
      <c r="C46" s="8"/>
      <c r="D46" s="20"/>
      <c r="E46" s="8"/>
      <c r="F46" s="8"/>
      <c r="G46" s="8"/>
      <c r="H46" s="8"/>
      <c r="I46" s="8"/>
      <c r="J46" s="8"/>
      <c r="K46" s="8"/>
    </row>
    <row r="47" spans="1:11" x14ac:dyDescent="0.2">
      <c r="A47" s="8"/>
      <c r="B47" s="8"/>
      <c r="C47" s="8"/>
      <c r="D47" s="20"/>
      <c r="E47" s="8"/>
      <c r="F47" s="8"/>
      <c r="G47" s="8"/>
      <c r="H47" s="8"/>
      <c r="I47" s="8"/>
      <c r="J47" s="8"/>
      <c r="K47" s="8"/>
    </row>
    <row r="48" spans="1:11" x14ac:dyDescent="0.2">
      <c r="A48" s="8"/>
      <c r="B48" s="8"/>
      <c r="C48" s="8"/>
      <c r="D48" s="20"/>
      <c r="E48" s="8"/>
      <c r="F48" s="8"/>
      <c r="G48" s="8"/>
      <c r="H48" s="8"/>
      <c r="I48" s="8"/>
      <c r="J48" s="8"/>
      <c r="K48" s="8"/>
    </row>
    <row r="49" spans="1:11" x14ac:dyDescent="0.2">
      <c r="A49" s="8"/>
      <c r="B49" s="8"/>
      <c r="C49" s="8"/>
      <c r="D49" s="20"/>
      <c r="E49" s="8"/>
      <c r="F49" s="8"/>
      <c r="G49" s="8"/>
      <c r="H49" s="8"/>
      <c r="I49" s="8"/>
      <c r="J49" s="8"/>
      <c r="K49" s="8"/>
    </row>
    <row r="50" spans="1:11" x14ac:dyDescent="0.2">
      <c r="A50" s="8"/>
      <c r="B50" s="8"/>
      <c r="C50" s="8"/>
      <c r="D50" s="20"/>
      <c r="E50" s="8"/>
      <c r="F50" s="8"/>
      <c r="G50" s="8"/>
      <c r="H50" s="8"/>
      <c r="I50" s="8"/>
      <c r="J50" s="8"/>
      <c r="K50" s="8"/>
    </row>
    <row r="51" spans="1:11" x14ac:dyDescent="0.2">
      <c r="A51" s="8"/>
      <c r="B51" s="8"/>
      <c r="C51" s="8"/>
      <c r="D51" s="20"/>
      <c r="E51" s="8"/>
      <c r="F51" s="8"/>
      <c r="G51" s="8"/>
      <c r="H51" s="8"/>
      <c r="I51" s="8"/>
      <c r="J51" s="8"/>
      <c r="K51" s="8"/>
    </row>
    <row r="52" spans="1:11" x14ac:dyDescent="0.2">
      <c r="A52" s="8"/>
      <c r="B52" s="8"/>
      <c r="C52" s="8"/>
      <c r="D52" s="20"/>
      <c r="E52" s="8"/>
      <c r="F52" s="8"/>
      <c r="G52" s="8"/>
      <c r="H52" s="8"/>
      <c r="I52" s="8"/>
      <c r="J52" s="8"/>
      <c r="K52" s="8"/>
    </row>
    <row r="53" spans="1:11" x14ac:dyDescent="0.2">
      <c r="A53" s="8"/>
      <c r="B53" s="8"/>
      <c r="C53" s="8"/>
      <c r="D53" s="20"/>
      <c r="E53" s="8"/>
      <c r="F53" s="8"/>
      <c r="G53" s="8"/>
      <c r="H53" s="8"/>
      <c r="I53" s="8"/>
      <c r="J53" s="8"/>
      <c r="K53" s="8"/>
    </row>
    <row r="54" spans="1:11" x14ac:dyDescent="0.2">
      <c r="A54" s="8"/>
      <c r="B54" s="8"/>
      <c r="C54" s="8"/>
      <c r="D54" s="20"/>
      <c r="E54" s="8"/>
      <c r="F54" s="8"/>
      <c r="G54" s="8"/>
      <c r="H54" s="8"/>
      <c r="I54" s="8"/>
      <c r="J54" s="8"/>
      <c r="K54" s="8"/>
    </row>
    <row r="55" spans="1:11" x14ac:dyDescent="0.2">
      <c r="A55" s="8"/>
      <c r="B55" s="8"/>
      <c r="C55" s="8"/>
      <c r="D55" s="20"/>
      <c r="E55" s="8"/>
      <c r="F55" s="8"/>
      <c r="G55" s="8"/>
      <c r="H55" s="8"/>
      <c r="I55" s="8"/>
      <c r="J55" s="8"/>
      <c r="K55" s="8"/>
    </row>
    <row r="56" spans="1:11" x14ac:dyDescent="0.2">
      <c r="A56" s="8"/>
      <c r="B56" s="8"/>
      <c r="C56" s="8"/>
      <c r="D56" s="20"/>
      <c r="E56" s="8"/>
      <c r="F56" s="8"/>
      <c r="G56" s="8"/>
      <c r="H56" s="8"/>
      <c r="I56" s="8"/>
      <c r="J56" s="8"/>
      <c r="K56" s="8"/>
    </row>
    <row r="57" spans="1:11" x14ac:dyDescent="0.2">
      <c r="A57" s="8"/>
      <c r="B57" s="8"/>
      <c r="C57" s="8"/>
      <c r="D57" s="20"/>
      <c r="E57" s="8"/>
      <c r="F57" s="8"/>
      <c r="G57" s="8"/>
      <c r="H57" s="8"/>
      <c r="I57" s="8"/>
      <c r="J57" s="8"/>
      <c r="K57" s="8"/>
    </row>
    <row r="58" spans="1:11" x14ac:dyDescent="0.2">
      <c r="A58" s="8"/>
      <c r="B58" s="8"/>
      <c r="C58" s="8"/>
      <c r="D58" s="20"/>
      <c r="E58" s="8"/>
      <c r="F58" s="8"/>
      <c r="G58" s="8"/>
      <c r="H58" s="8"/>
      <c r="I58" s="8"/>
      <c r="J58" s="8"/>
      <c r="K58" s="8"/>
    </row>
    <row r="59" spans="1:11" x14ac:dyDescent="0.2">
      <c r="A59" s="8"/>
      <c r="B59" s="8"/>
      <c r="C59" s="8"/>
      <c r="D59" s="20"/>
      <c r="E59" s="8"/>
      <c r="F59" s="8"/>
      <c r="G59" s="8"/>
      <c r="H59" s="8"/>
      <c r="I59" s="8"/>
      <c r="J59" s="8"/>
      <c r="K59" s="8"/>
    </row>
    <row r="60" spans="1:11" x14ac:dyDescent="0.2">
      <c r="A60" s="8"/>
      <c r="B60" s="8"/>
      <c r="C60" s="8"/>
      <c r="D60" s="20"/>
      <c r="E60" s="8"/>
      <c r="F60" s="8"/>
      <c r="G60" s="8"/>
      <c r="H60" s="8"/>
      <c r="I60" s="8"/>
      <c r="J60" s="8"/>
      <c r="K60" s="8"/>
    </row>
    <row r="61" spans="1:11" x14ac:dyDescent="0.2">
      <c r="A61" s="8"/>
      <c r="B61" s="8"/>
      <c r="C61" s="8"/>
      <c r="D61" s="20"/>
      <c r="E61" s="8"/>
      <c r="F61" s="5"/>
      <c r="G61" s="8"/>
      <c r="H61" s="5"/>
      <c r="I61" s="8"/>
      <c r="J61" s="8"/>
      <c r="K61" s="8"/>
    </row>
    <row r="62" spans="1:11" x14ac:dyDescent="0.2">
      <c r="A62" s="8"/>
      <c r="B62" s="8"/>
      <c r="C62" s="8"/>
      <c r="D62" s="20"/>
      <c r="E62" s="8"/>
      <c r="F62" s="8"/>
      <c r="G62" s="8"/>
      <c r="H62" s="8"/>
      <c r="I62" s="8"/>
      <c r="J62" s="8"/>
      <c r="K62" s="8"/>
    </row>
    <row r="63" spans="1:11" x14ac:dyDescent="0.2">
      <c r="A63" s="8"/>
      <c r="B63" s="8"/>
      <c r="C63" s="8"/>
      <c r="D63" s="20"/>
      <c r="E63" s="8"/>
      <c r="F63" s="8"/>
      <c r="G63" s="8"/>
      <c r="H63" s="8"/>
      <c r="I63" s="8"/>
      <c r="J63" s="8"/>
      <c r="K63" s="8"/>
    </row>
    <row r="64" spans="1:11" x14ac:dyDescent="0.2">
      <c r="A64" s="8"/>
      <c r="B64" s="8"/>
      <c r="C64" s="8"/>
      <c r="D64" s="20"/>
      <c r="E64" s="8"/>
      <c r="F64" s="8"/>
      <c r="G64" s="8"/>
      <c r="H64" s="5"/>
      <c r="I64" s="8"/>
      <c r="J64" s="8"/>
      <c r="K64" s="8"/>
    </row>
    <row r="65" spans="1:11" x14ac:dyDescent="0.2">
      <c r="A65" s="8"/>
      <c r="B65" s="8"/>
      <c r="C65" s="8"/>
      <c r="D65" s="20"/>
      <c r="E65" s="8"/>
      <c r="F65" s="8"/>
      <c r="G65" s="8"/>
      <c r="H65" s="8"/>
      <c r="I65" s="8"/>
      <c r="J65" s="8"/>
      <c r="K65" s="8"/>
    </row>
    <row r="66" spans="1:11" x14ac:dyDescent="0.2">
      <c r="A66" s="41"/>
      <c r="B66" s="8"/>
      <c r="C66" s="8"/>
      <c r="D66" s="20"/>
      <c r="E66" s="8"/>
      <c r="F66" s="8"/>
      <c r="G66" s="9"/>
      <c r="H66" s="8"/>
      <c r="I66" s="9"/>
      <c r="J66" s="9"/>
      <c r="K66" s="28"/>
    </row>
    <row r="67" spans="1:11" x14ac:dyDescent="0.2">
      <c r="A67" s="41"/>
      <c r="B67" s="8"/>
      <c r="C67" s="8"/>
      <c r="D67" s="20"/>
      <c r="E67" s="8"/>
      <c r="F67" s="8"/>
      <c r="G67" s="9"/>
      <c r="H67" s="8"/>
      <c r="I67" s="9"/>
      <c r="J67" s="9"/>
      <c r="K67" s="28"/>
    </row>
    <row r="68" spans="1:11" x14ac:dyDescent="0.2">
      <c r="A68" s="41"/>
      <c r="B68" s="8"/>
      <c r="C68" s="8"/>
      <c r="D68" s="20"/>
      <c r="E68" s="8"/>
      <c r="F68" s="8"/>
      <c r="G68" s="9"/>
      <c r="H68" s="8"/>
      <c r="I68" s="9"/>
      <c r="J68" s="9"/>
      <c r="K68" s="28"/>
    </row>
    <row r="69" spans="1:11" x14ac:dyDescent="0.2">
      <c r="A69" s="41"/>
      <c r="B69" s="8"/>
      <c r="C69" s="8"/>
      <c r="D69" s="20"/>
      <c r="E69" s="8"/>
      <c r="F69" s="8"/>
      <c r="G69" s="9"/>
      <c r="H69" s="8"/>
      <c r="I69" s="9"/>
      <c r="J69" s="9"/>
      <c r="K69" s="28"/>
    </row>
    <row r="70" spans="1:11" x14ac:dyDescent="0.2">
      <c r="A70" s="41"/>
      <c r="B70" s="8"/>
      <c r="C70" s="8"/>
      <c r="D70" s="20"/>
      <c r="E70" s="8"/>
      <c r="F70" s="8"/>
      <c r="G70" s="9"/>
      <c r="H70" s="8"/>
      <c r="I70" s="9"/>
      <c r="J70" s="9"/>
      <c r="K70" s="28"/>
    </row>
    <row r="71" spans="1:11" x14ac:dyDescent="0.2">
      <c r="A71" s="41"/>
      <c r="B71" s="8"/>
      <c r="C71" s="8"/>
      <c r="D71" s="20"/>
      <c r="E71" s="8"/>
      <c r="F71" s="8"/>
      <c r="G71" s="9"/>
      <c r="H71" s="8"/>
      <c r="I71" s="9"/>
      <c r="J71" s="9"/>
      <c r="K71" s="28"/>
    </row>
    <row r="72" spans="1:11" x14ac:dyDescent="0.2">
      <c r="A72" s="10"/>
      <c r="B72" s="11"/>
      <c r="C72" s="11"/>
      <c r="D72" s="12"/>
      <c r="E72" s="8"/>
      <c r="F72" s="3"/>
      <c r="H72" s="3"/>
    </row>
    <row r="73" spans="1:11" x14ac:dyDescent="0.2">
      <c r="A73" s="10"/>
      <c r="B73" s="11"/>
      <c r="C73" s="11"/>
      <c r="D73" s="12"/>
      <c r="E73" s="8"/>
      <c r="F73" s="3"/>
      <c r="G73" s="3"/>
      <c r="H73" s="3"/>
    </row>
    <row r="74" spans="1:11" x14ac:dyDescent="0.2">
      <c r="A74" s="10"/>
      <c r="B74" s="13"/>
      <c r="C74" s="13"/>
      <c r="D74" s="12"/>
      <c r="E74" s="8"/>
      <c r="F74" s="3"/>
      <c r="H74" s="3"/>
    </row>
    <row r="75" spans="1:11" x14ac:dyDescent="0.2">
      <c r="A75" s="10"/>
      <c r="B75" s="11"/>
      <c r="C75" s="11"/>
      <c r="D75" s="12"/>
      <c r="E75" s="8"/>
      <c r="F75" s="3"/>
      <c r="H75" s="3"/>
    </row>
    <row r="76" spans="1:11" x14ac:dyDescent="0.2">
      <c r="A76" s="10"/>
      <c r="B76" s="11"/>
      <c r="C76" s="11"/>
      <c r="D76" s="12"/>
      <c r="E76" s="8"/>
      <c r="F76" s="3"/>
      <c r="H76" s="3"/>
    </row>
    <row r="77" spans="1:11" x14ac:dyDescent="0.2">
      <c r="A77" s="10"/>
      <c r="B77" s="11"/>
      <c r="C77" s="11"/>
      <c r="D77" s="12"/>
      <c r="E77" s="8"/>
      <c r="F77" s="3"/>
      <c r="H77" s="3"/>
    </row>
    <row r="78" spans="1:11" x14ac:dyDescent="0.2">
      <c r="A78" s="10"/>
      <c r="B78" s="11"/>
      <c r="C78" s="11"/>
      <c r="D78" s="12"/>
      <c r="E78" s="8"/>
      <c r="F78" s="3"/>
      <c r="H78" s="3"/>
    </row>
    <row r="79" spans="1:11" x14ac:dyDescent="0.2">
      <c r="A79" s="10"/>
      <c r="B79" s="11"/>
      <c r="C79" s="11"/>
      <c r="D79" s="12"/>
      <c r="E79" s="8"/>
      <c r="F79" s="3"/>
      <c r="H79" s="3"/>
    </row>
    <row r="80" spans="1:11" x14ac:dyDescent="0.2">
      <c r="A80" s="10"/>
      <c r="B80" s="11"/>
      <c r="C80" s="11"/>
      <c r="D80" s="12"/>
      <c r="E80" s="8"/>
      <c r="F80" s="3"/>
      <c r="H80" s="3"/>
    </row>
    <row r="81" spans="1:8" x14ac:dyDescent="0.2">
      <c r="A81" s="10"/>
      <c r="B81" s="11"/>
      <c r="C81" s="11"/>
      <c r="D81" s="12"/>
      <c r="E81" s="8"/>
      <c r="F81" s="3"/>
      <c r="H81" s="3"/>
    </row>
    <row r="82" spans="1:8" x14ac:dyDescent="0.2">
      <c r="A82" s="10"/>
      <c r="B82" s="11"/>
      <c r="C82" s="11"/>
      <c r="D82" s="12"/>
      <c r="E82" s="8"/>
      <c r="F82" s="3"/>
      <c r="H82" s="3"/>
    </row>
    <row r="83" spans="1:8" x14ac:dyDescent="0.2">
      <c r="A83" s="10"/>
      <c r="B83" s="11"/>
      <c r="C83" s="11"/>
      <c r="D83" s="12"/>
      <c r="E83" s="8"/>
      <c r="F83" s="3"/>
      <c r="H83" s="3"/>
    </row>
    <row r="84" spans="1:8" x14ac:dyDescent="0.2">
      <c r="A84" s="10"/>
      <c r="B84" s="14"/>
      <c r="C84" s="14"/>
      <c r="D84" s="15"/>
      <c r="E84" s="8"/>
      <c r="F84" s="3"/>
      <c r="H84" s="3"/>
    </row>
    <row r="85" spans="1:8" x14ac:dyDescent="0.2">
      <c r="A85" s="10"/>
      <c r="B85" s="14"/>
      <c r="C85" s="14"/>
      <c r="D85" s="15"/>
      <c r="E85" s="8"/>
      <c r="F85" s="3"/>
      <c r="H85" s="3"/>
    </row>
    <row r="86" spans="1:8" x14ac:dyDescent="0.2">
      <c r="A86" s="10"/>
      <c r="B86" s="11"/>
      <c r="C86" s="11"/>
      <c r="D86" s="16"/>
      <c r="E86" s="8"/>
      <c r="F86" s="3"/>
      <c r="H86" s="3"/>
    </row>
    <row r="87" spans="1:8" x14ac:dyDescent="0.2">
      <c r="A87" s="10"/>
      <c r="B87" s="11"/>
      <c r="C87" s="11"/>
      <c r="D87" s="16"/>
      <c r="E87" s="8"/>
      <c r="F87" s="3"/>
      <c r="H87" s="3"/>
    </row>
    <row r="88" spans="1:8" x14ac:dyDescent="0.2">
      <c r="A88" s="10"/>
      <c r="B88" s="11"/>
      <c r="C88" s="11"/>
      <c r="D88" s="16"/>
      <c r="E88" s="8"/>
      <c r="F88" s="3"/>
      <c r="H88" s="3"/>
    </row>
    <row r="89" spans="1:8" x14ac:dyDescent="0.2">
      <c r="A89" s="10"/>
      <c r="B89" s="11"/>
      <c r="C89" s="11"/>
      <c r="D89" s="16"/>
      <c r="E89" s="8"/>
      <c r="F89" s="3"/>
      <c r="H89" s="3"/>
    </row>
    <row r="90" spans="1:8" x14ac:dyDescent="0.2">
      <c r="A90" s="10"/>
      <c r="B90" s="13"/>
      <c r="C90" s="13"/>
      <c r="D90" s="15"/>
      <c r="E90" s="8"/>
      <c r="F90" s="3"/>
      <c r="H90" s="3"/>
    </row>
    <row r="91" spans="1:8" x14ac:dyDescent="0.2">
      <c r="A91" s="10"/>
      <c r="B91" s="14"/>
      <c r="C91" s="14"/>
      <c r="D91" s="15"/>
      <c r="E91" s="8"/>
      <c r="F91" s="3"/>
      <c r="H91" s="3"/>
    </row>
    <row r="92" spans="1:8" x14ac:dyDescent="0.2">
      <c r="A92" s="10"/>
      <c r="B92" s="14"/>
      <c r="C92" s="14"/>
      <c r="D92" s="15"/>
      <c r="E92" s="8"/>
      <c r="F92" s="3"/>
      <c r="H92" s="3"/>
    </row>
    <row r="93" spans="1:8" x14ac:dyDescent="0.2">
      <c r="A93" s="10"/>
      <c r="B93" s="14"/>
      <c r="C93" s="14"/>
      <c r="D93" s="15"/>
      <c r="E93" s="8"/>
      <c r="F93" s="3"/>
      <c r="H93" s="3"/>
    </row>
    <row r="94" spans="1:8" x14ac:dyDescent="0.2">
      <c r="A94" s="10"/>
      <c r="B94" s="14"/>
      <c r="C94" s="14"/>
      <c r="D94" s="15"/>
      <c r="E94" s="8"/>
      <c r="F94" s="3"/>
      <c r="H94" s="3"/>
    </row>
    <row r="95" spans="1:8" x14ac:dyDescent="0.2">
      <c r="A95" s="10"/>
      <c r="B95" s="11"/>
      <c r="C95" s="11"/>
      <c r="D95" s="16"/>
      <c r="E95" s="8"/>
      <c r="F95" s="3"/>
      <c r="H95" s="3"/>
    </row>
    <row r="96" spans="1:8" x14ac:dyDescent="0.2">
      <c r="A96" s="10"/>
      <c r="B96" s="11"/>
      <c r="C96" s="11"/>
      <c r="D96" s="16"/>
      <c r="E96" s="8"/>
      <c r="F96" s="3"/>
      <c r="H96" s="3"/>
    </row>
    <row r="97" spans="1:8" x14ac:dyDescent="0.2">
      <c r="A97" s="10"/>
      <c r="B97" s="11"/>
      <c r="C97" s="11"/>
      <c r="D97" s="16"/>
      <c r="E97" s="8"/>
      <c r="F97" s="3"/>
      <c r="H97" s="3"/>
    </row>
    <row r="98" spans="1:8" x14ac:dyDescent="0.2">
      <c r="A98" s="10"/>
      <c r="B98" s="14"/>
      <c r="C98" s="14"/>
      <c r="D98" s="15"/>
      <c r="E98" s="8"/>
      <c r="F98" s="3"/>
      <c r="H98" s="3"/>
    </row>
    <row r="99" spans="1:8" x14ac:dyDescent="0.2">
      <c r="A99" s="10"/>
      <c r="B99" s="14"/>
      <c r="C99" s="14"/>
      <c r="D99" s="15"/>
      <c r="E99" s="8"/>
      <c r="F99" s="3"/>
      <c r="H99" s="3"/>
    </row>
    <row r="100" spans="1:8" x14ac:dyDescent="0.2">
      <c r="A100" s="10"/>
      <c r="B100" s="14"/>
      <c r="C100" s="14"/>
      <c r="D100" s="15"/>
      <c r="E100" s="8"/>
      <c r="F100" s="3"/>
      <c r="H100" s="3"/>
    </row>
    <row r="101" spans="1:8" x14ac:dyDescent="0.2">
      <c r="A101" s="10"/>
      <c r="B101" s="14"/>
      <c r="C101" s="14"/>
      <c r="D101" s="15"/>
      <c r="E101" s="8"/>
      <c r="F101" s="3"/>
      <c r="H101" s="3"/>
    </row>
    <row r="102" spans="1:8" x14ac:dyDescent="0.2">
      <c r="A102" s="10"/>
      <c r="B102" s="14"/>
      <c r="C102" s="14"/>
      <c r="D102" s="15"/>
      <c r="E102" s="8"/>
      <c r="F102" s="4"/>
      <c r="H102" s="4"/>
    </row>
    <row r="103" spans="1:8" x14ac:dyDescent="0.2">
      <c r="A103" s="10"/>
      <c r="B103" s="14"/>
      <c r="C103" s="14"/>
      <c r="D103" s="15"/>
      <c r="E103" s="8"/>
      <c r="F103" s="5"/>
      <c r="H103" s="5"/>
    </row>
    <row r="104" spans="1:8" x14ac:dyDescent="0.2">
      <c r="A104" s="10"/>
      <c r="B104" s="14"/>
      <c r="C104" s="14"/>
      <c r="D104" s="15"/>
      <c r="E104" s="8"/>
      <c r="F104" s="3"/>
      <c r="H104" s="3"/>
    </row>
    <row r="105" spans="1:8" x14ac:dyDescent="0.2">
      <c r="A105" s="10"/>
      <c r="B105" s="14"/>
      <c r="C105" s="14"/>
      <c r="D105" s="15"/>
      <c r="E105" s="8"/>
      <c r="F105" s="3"/>
      <c r="H105" s="3"/>
    </row>
    <row r="106" spans="1:8" x14ac:dyDescent="0.2">
      <c r="A106" s="10"/>
      <c r="B106" s="14"/>
      <c r="C106" s="14"/>
      <c r="D106" s="15"/>
      <c r="E106" s="8"/>
      <c r="F106" s="3"/>
      <c r="H106" s="3"/>
    </row>
    <row r="107" spans="1:8" x14ac:dyDescent="0.2">
      <c r="A107" s="10"/>
      <c r="B107" s="17"/>
      <c r="C107" s="17"/>
      <c r="D107" s="15"/>
      <c r="E107" s="8"/>
      <c r="F107" s="3"/>
      <c r="H107" s="3"/>
    </row>
    <row r="108" spans="1:8" x14ac:dyDescent="0.2">
      <c r="A108" s="10"/>
      <c r="B108" s="14"/>
      <c r="C108" s="14"/>
      <c r="D108" s="15"/>
      <c r="E108" s="8"/>
      <c r="F108" s="3"/>
      <c r="H108" s="3"/>
    </row>
    <row r="109" spans="1:8" x14ac:dyDescent="0.2">
      <c r="A109" s="10"/>
      <c r="B109" s="13"/>
      <c r="C109" s="13"/>
      <c r="D109" s="15"/>
      <c r="E109" s="8"/>
      <c r="F109" s="3"/>
      <c r="H109" s="3"/>
    </row>
    <row r="110" spans="1:8" x14ac:dyDescent="0.2">
      <c r="A110" s="10"/>
      <c r="B110" s="14"/>
      <c r="C110" s="14"/>
      <c r="D110" s="15"/>
      <c r="E110" s="8"/>
      <c r="F110" s="3"/>
      <c r="H110" s="3"/>
    </row>
    <row r="111" spans="1:8" x14ac:dyDescent="0.2">
      <c r="A111" s="10"/>
      <c r="B111" s="13"/>
      <c r="C111" s="13"/>
      <c r="D111" s="16"/>
      <c r="E111" s="8"/>
      <c r="F111" s="3"/>
      <c r="H111" s="3"/>
    </row>
    <row r="112" spans="1:8" x14ac:dyDescent="0.2">
      <c r="A112" s="10"/>
      <c r="B112" s="11"/>
      <c r="C112" s="11"/>
      <c r="D112" s="16"/>
      <c r="E112" s="8"/>
      <c r="F112" s="3"/>
      <c r="H112" s="3"/>
    </row>
    <row r="113" spans="1:8" ht="15.75" x14ac:dyDescent="0.25">
      <c r="A113" s="7"/>
      <c r="B113" s="7"/>
      <c r="C113" s="7"/>
      <c r="D113" s="7"/>
      <c r="E113" s="7"/>
      <c r="F113" s="3"/>
      <c r="H113" s="3"/>
    </row>
    <row r="114" spans="1:8" x14ac:dyDescent="0.2">
      <c r="A114" s="10"/>
      <c r="B114" s="11"/>
      <c r="C114" s="11"/>
      <c r="D114" s="16"/>
      <c r="E114" s="8"/>
      <c r="F114" s="3"/>
      <c r="H114" s="3"/>
    </row>
    <row r="115" spans="1:8" x14ac:dyDescent="0.2">
      <c r="A115" s="10"/>
      <c r="B115" s="14"/>
      <c r="C115" s="14"/>
      <c r="D115" s="15"/>
      <c r="E115" s="8"/>
      <c r="F115" s="3"/>
      <c r="H115" s="3"/>
    </row>
    <row r="116" spans="1:8" x14ac:dyDescent="0.2">
      <c r="A116" s="10"/>
      <c r="B116" s="14"/>
      <c r="C116" s="14"/>
      <c r="D116" s="15"/>
      <c r="E116" s="8"/>
      <c r="F116" s="3"/>
      <c r="H116" s="3"/>
    </row>
    <row r="117" spans="1:8" x14ac:dyDescent="0.2">
      <c r="A117" s="10"/>
      <c r="B117" s="14"/>
      <c r="C117" s="14"/>
      <c r="D117" s="15"/>
      <c r="E117" s="8"/>
      <c r="F117" s="3"/>
      <c r="H117" s="3"/>
    </row>
    <row r="118" spans="1:8" x14ac:dyDescent="0.2">
      <c r="A118" s="10"/>
      <c r="B118" s="14"/>
      <c r="C118" s="14"/>
      <c r="D118" s="15"/>
      <c r="E118" s="8"/>
      <c r="F118" s="3"/>
      <c r="H118" s="3"/>
    </row>
    <row r="119" spans="1:8" x14ac:dyDescent="0.2">
      <c r="A119" s="10"/>
      <c r="B119" s="14"/>
      <c r="C119" s="14"/>
      <c r="D119" s="15"/>
      <c r="E119" s="8"/>
      <c r="F119" s="3"/>
      <c r="H119" s="3"/>
    </row>
    <row r="120" spans="1:8" x14ac:dyDescent="0.2">
      <c r="A120" s="10"/>
      <c r="B120" s="14"/>
      <c r="C120" s="14"/>
      <c r="D120" s="15"/>
      <c r="E120" s="8"/>
      <c r="F120" s="3"/>
      <c r="H120" s="3"/>
    </row>
    <row r="121" spans="1:8" x14ac:dyDescent="0.2">
      <c r="A121" s="10"/>
      <c r="B121" s="14"/>
      <c r="C121" s="14"/>
      <c r="D121" s="15"/>
      <c r="E121" s="8"/>
      <c r="F121" s="3"/>
      <c r="H121" s="3"/>
    </row>
    <row r="122" spans="1:8" x14ac:dyDescent="0.2">
      <c r="A122" s="10"/>
      <c r="B122" s="14"/>
      <c r="C122" s="14"/>
      <c r="D122" s="15"/>
      <c r="E122" s="8"/>
      <c r="F122" s="3"/>
      <c r="H122" s="3"/>
    </row>
    <row r="123" spans="1:8" x14ac:dyDescent="0.2">
      <c r="A123" s="10"/>
      <c r="B123" s="14"/>
      <c r="C123" s="14"/>
      <c r="D123" s="15"/>
      <c r="E123" s="8"/>
      <c r="F123" s="3"/>
      <c r="H123" s="3"/>
    </row>
    <row r="124" spans="1:8" x14ac:dyDescent="0.2">
      <c r="A124" s="10"/>
      <c r="B124" s="14"/>
      <c r="C124" s="14"/>
      <c r="D124" s="15"/>
      <c r="E124" s="8"/>
      <c r="F124" s="3"/>
      <c r="H124" s="3"/>
    </row>
    <row r="125" spans="1:8" ht="12.75" customHeight="1" x14ac:dyDescent="0.2">
      <c r="A125" s="10"/>
      <c r="B125" s="13"/>
      <c r="C125" s="13"/>
      <c r="D125" s="15"/>
      <c r="E125" s="8"/>
      <c r="F125" s="3"/>
      <c r="H125" s="3"/>
    </row>
    <row r="126" spans="1:8" x14ac:dyDescent="0.2">
      <c r="A126" s="10"/>
      <c r="B126" s="13"/>
      <c r="C126" s="13"/>
      <c r="D126" s="15"/>
      <c r="E126" s="8"/>
      <c r="F126" s="3"/>
      <c r="H126" s="3"/>
    </row>
    <row r="127" spans="1:8" x14ac:dyDescent="0.2">
      <c r="A127" s="10"/>
      <c r="B127" s="13"/>
      <c r="C127" s="13"/>
      <c r="D127" s="15"/>
      <c r="E127" s="8"/>
      <c r="F127" s="4"/>
      <c r="H127" s="4"/>
    </row>
    <row r="128" spans="1:8" x14ac:dyDescent="0.2">
      <c r="A128" s="10"/>
      <c r="B128" s="14"/>
      <c r="C128" s="14"/>
      <c r="D128" s="15"/>
      <c r="E128" s="8"/>
      <c r="F128" s="4"/>
      <c r="H128" s="4"/>
    </row>
    <row r="129" spans="1:8" x14ac:dyDescent="0.2">
      <c r="A129" s="10"/>
      <c r="B129" s="13"/>
      <c r="C129" s="13"/>
      <c r="D129" s="16"/>
      <c r="E129" s="8"/>
      <c r="F129" s="3"/>
      <c r="H129" s="3"/>
    </row>
    <row r="130" spans="1:8" x14ac:dyDescent="0.2">
      <c r="A130" s="10"/>
      <c r="B130" s="11"/>
      <c r="C130" s="11"/>
      <c r="D130" s="16"/>
      <c r="E130" s="8"/>
      <c r="F130" s="3"/>
      <c r="H130" s="3"/>
    </row>
    <row r="131" spans="1:8" x14ac:dyDescent="0.2">
      <c r="A131" s="10"/>
      <c r="B131" s="11"/>
      <c r="C131" s="11"/>
      <c r="D131" s="16"/>
      <c r="E131" s="8"/>
      <c r="F131" s="3"/>
      <c r="H131" s="3"/>
    </row>
    <row r="132" spans="1:8" x14ac:dyDescent="0.2">
      <c r="A132" s="10"/>
      <c r="B132" s="11"/>
      <c r="C132" s="11"/>
      <c r="D132" s="16"/>
      <c r="E132" s="8"/>
      <c r="F132" s="3"/>
      <c r="H132" s="3"/>
    </row>
    <row r="133" spans="1:8" x14ac:dyDescent="0.2">
      <c r="A133" s="10"/>
      <c r="B133" s="11"/>
      <c r="C133" s="11"/>
      <c r="D133" s="16"/>
      <c r="E133" s="8"/>
      <c r="F133" s="3"/>
      <c r="H133" s="3"/>
    </row>
    <row r="134" spans="1:8" x14ac:dyDescent="0.2">
      <c r="A134" s="10"/>
      <c r="B134" s="13"/>
      <c r="C134" s="13"/>
      <c r="D134" s="15"/>
      <c r="E134" s="8"/>
      <c r="F134" s="3"/>
      <c r="H134" s="3"/>
    </row>
    <row r="135" spans="1:8" x14ac:dyDescent="0.2">
      <c r="A135" s="10"/>
      <c r="B135" s="11"/>
      <c r="C135" s="11"/>
      <c r="D135" s="16"/>
      <c r="E135" s="8"/>
      <c r="F135" s="3"/>
      <c r="H135" s="3"/>
    </row>
    <row r="136" spans="1:8" x14ac:dyDescent="0.2">
      <c r="A136" s="10"/>
      <c r="B136" s="17"/>
      <c r="C136" s="17"/>
      <c r="D136" s="16"/>
      <c r="E136" s="8"/>
      <c r="F136" s="3"/>
      <c r="H136" s="3"/>
    </row>
    <row r="137" spans="1:8" x14ac:dyDescent="0.2">
      <c r="A137" s="10"/>
      <c r="B137" s="11"/>
      <c r="C137" s="11"/>
      <c r="D137" s="16"/>
      <c r="E137" s="8"/>
      <c r="F137" s="3"/>
      <c r="H137" s="3"/>
    </row>
    <row r="138" spans="1:8" x14ac:dyDescent="0.2">
      <c r="A138" s="10"/>
      <c r="B138" s="11"/>
      <c r="C138" s="11"/>
      <c r="D138" s="16"/>
      <c r="E138" s="8"/>
      <c r="F138" s="3"/>
      <c r="H138" s="3"/>
    </row>
    <row r="139" spans="1:8" x14ac:dyDescent="0.2">
      <c r="A139" s="10"/>
      <c r="B139" s="11"/>
      <c r="C139" s="11"/>
      <c r="D139" s="16"/>
      <c r="E139" s="8"/>
      <c r="F139" s="3"/>
      <c r="H139" s="3"/>
    </row>
    <row r="140" spans="1:8" x14ac:dyDescent="0.2">
      <c r="A140" s="10"/>
      <c r="B140" s="11"/>
      <c r="C140" s="11"/>
      <c r="D140" s="16"/>
      <c r="E140" s="8"/>
      <c r="F140" s="3"/>
      <c r="H140" s="3"/>
    </row>
    <row r="141" spans="1:8" x14ac:dyDescent="0.2">
      <c r="A141" s="10"/>
      <c r="B141" s="11"/>
      <c r="C141" s="11"/>
      <c r="D141" s="16"/>
      <c r="E141" s="8"/>
      <c r="F141" s="3"/>
      <c r="H141" s="3"/>
    </row>
    <row r="142" spans="1:8" x14ac:dyDescent="0.2">
      <c r="A142" s="10"/>
      <c r="B142" s="11"/>
      <c r="C142" s="11"/>
      <c r="D142" s="16"/>
      <c r="E142" s="8"/>
      <c r="F142" s="3"/>
      <c r="H142" s="3"/>
    </row>
    <row r="143" spans="1:8" x14ac:dyDescent="0.2">
      <c r="A143" s="10"/>
      <c r="B143" s="13"/>
      <c r="C143" s="13"/>
      <c r="D143" s="16"/>
      <c r="E143" s="8"/>
      <c r="F143" s="3"/>
      <c r="H143" s="3"/>
    </row>
    <row r="144" spans="1:8" x14ac:dyDescent="0.2">
      <c r="A144" s="10"/>
      <c r="B144" s="13"/>
      <c r="C144" s="13"/>
      <c r="D144" s="16"/>
      <c r="E144" s="8"/>
      <c r="F144" s="3"/>
      <c r="H144" s="3"/>
    </row>
    <row r="145" spans="1:8" x14ac:dyDescent="0.2">
      <c r="A145" s="10"/>
      <c r="B145" s="11"/>
      <c r="C145" s="11"/>
      <c r="D145" s="16"/>
      <c r="E145" s="8"/>
      <c r="F145" s="3"/>
      <c r="H145" s="3"/>
    </row>
    <row r="146" spans="1:8" x14ac:dyDescent="0.2">
      <c r="A146" s="10"/>
      <c r="B146" s="11"/>
      <c r="C146" s="11"/>
      <c r="D146" s="16"/>
      <c r="E146" s="8"/>
      <c r="F146" s="3"/>
      <c r="H146" s="3"/>
    </row>
    <row r="147" spans="1:8" x14ac:dyDescent="0.2">
      <c r="A147" s="10"/>
      <c r="B147" s="11"/>
      <c r="C147" s="11"/>
      <c r="D147" s="16"/>
      <c r="E147" s="8"/>
      <c r="F147" s="3"/>
      <c r="H147" s="3"/>
    </row>
    <row r="148" spans="1:8" x14ac:dyDescent="0.2">
      <c r="A148" s="10"/>
      <c r="B148" s="11"/>
      <c r="C148" s="11"/>
      <c r="D148" s="16"/>
      <c r="E148" s="8"/>
      <c r="F148" s="3"/>
      <c r="H148" s="3"/>
    </row>
    <row r="149" spans="1:8" x14ac:dyDescent="0.2">
      <c r="A149" s="10"/>
      <c r="B149" s="14"/>
      <c r="C149" s="14"/>
      <c r="D149" s="18"/>
      <c r="E149" s="8"/>
      <c r="F149" s="3"/>
      <c r="H149" s="3"/>
    </row>
    <row r="150" spans="1:8" x14ac:dyDescent="0.2">
      <c r="A150" s="10"/>
      <c r="B150" s="14"/>
      <c r="C150" s="14"/>
      <c r="D150" s="18"/>
      <c r="E150" s="8"/>
      <c r="F150" s="3"/>
      <c r="H150" s="3"/>
    </row>
    <row r="151" spans="1:8" x14ac:dyDescent="0.2">
      <c r="A151" s="10"/>
      <c r="B151" s="14"/>
      <c r="C151" s="14"/>
      <c r="D151" s="18"/>
      <c r="E151" s="8"/>
      <c r="F151" s="3"/>
      <c r="H151" s="3"/>
    </row>
    <row r="152" spans="1:8" x14ac:dyDescent="0.2">
      <c r="A152" s="10"/>
      <c r="B152" s="14"/>
      <c r="C152" s="14"/>
      <c r="D152" s="18"/>
      <c r="E152" s="8"/>
      <c r="F152" s="3"/>
      <c r="H152" s="3"/>
    </row>
    <row r="153" spans="1:8" x14ac:dyDescent="0.2">
      <c r="A153" s="10"/>
      <c r="B153" s="14"/>
      <c r="C153" s="14"/>
      <c r="D153" s="18"/>
      <c r="E153" s="8"/>
      <c r="F153" s="3"/>
      <c r="H153" s="3"/>
    </row>
    <row r="154" spans="1:8" x14ac:dyDescent="0.2">
      <c r="A154" s="10"/>
      <c r="B154" s="13"/>
      <c r="C154" s="13"/>
      <c r="D154" s="18"/>
      <c r="E154" s="8"/>
      <c r="F154" s="3"/>
      <c r="H154" s="3"/>
    </row>
    <row r="155" spans="1:8" x14ac:dyDescent="0.2">
      <c r="A155" s="10"/>
      <c r="B155" s="13"/>
      <c r="C155" s="13"/>
      <c r="D155" s="18"/>
      <c r="E155" s="8"/>
      <c r="F155" s="3"/>
      <c r="H155" s="3"/>
    </row>
    <row r="156" spans="1:8" x14ac:dyDescent="0.2">
      <c r="A156" s="10"/>
      <c r="B156" s="13"/>
      <c r="C156" s="13"/>
      <c r="D156" s="18"/>
      <c r="E156" s="8"/>
      <c r="F156" s="3"/>
      <c r="H156" s="3"/>
    </row>
    <row r="157" spans="1:8" x14ac:dyDescent="0.2">
      <c r="A157" s="10"/>
      <c r="B157" s="13"/>
      <c r="C157" s="13"/>
      <c r="D157" s="18"/>
      <c r="E157" s="8"/>
      <c r="F157" s="3"/>
      <c r="H157" s="3"/>
    </row>
    <row r="158" spans="1:8" x14ac:dyDescent="0.2">
      <c r="A158" s="10"/>
      <c r="B158" s="14"/>
      <c r="C158" s="14"/>
      <c r="D158" s="18"/>
      <c r="E158" s="8"/>
      <c r="F158" s="3"/>
      <c r="H158" s="3"/>
    </row>
    <row r="159" spans="1:8" x14ac:dyDescent="0.2">
      <c r="A159" s="10"/>
      <c r="B159" s="14"/>
      <c r="C159" s="14"/>
      <c r="D159" s="18"/>
      <c r="E159" s="8"/>
      <c r="F159" s="3"/>
      <c r="H159" s="3"/>
    </row>
    <row r="160" spans="1:8" x14ac:dyDescent="0.2">
      <c r="A160" s="10"/>
      <c r="B160" s="14"/>
      <c r="C160" s="14"/>
      <c r="D160" s="18"/>
      <c r="E160" s="8"/>
      <c r="F160" s="3"/>
      <c r="H160" s="3"/>
    </row>
    <row r="161" spans="1:8" x14ac:dyDescent="0.2">
      <c r="A161" s="10"/>
      <c r="B161" s="14"/>
      <c r="C161" s="14"/>
      <c r="D161" s="18"/>
      <c r="E161" s="8"/>
      <c r="F161" s="3"/>
      <c r="H161" s="3"/>
    </row>
    <row r="162" spans="1:8" x14ac:dyDescent="0.2">
      <c r="A162" s="10"/>
      <c r="B162" s="14"/>
      <c r="C162" s="14"/>
      <c r="D162" s="18"/>
      <c r="E162" s="8"/>
      <c r="F162" s="3"/>
      <c r="H162" s="3"/>
    </row>
    <row r="163" spans="1:8" x14ac:dyDescent="0.2">
      <c r="A163" s="10"/>
      <c r="B163" s="14"/>
      <c r="C163" s="14"/>
      <c r="D163" s="18"/>
      <c r="E163" s="8"/>
      <c r="F163" s="3"/>
      <c r="H163" s="3"/>
    </row>
    <row r="164" spans="1:8" x14ac:dyDescent="0.2">
      <c r="A164" s="10"/>
      <c r="B164" s="11"/>
      <c r="C164" s="11"/>
      <c r="D164" s="12"/>
      <c r="E164" s="8"/>
      <c r="F164" s="3"/>
      <c r="H164" s="3"/>
    </row>
    <row r="165" spans="1:8" x14ac:dyDescent="0.2">
      <c r="A165" s="10"/>
      <c r="B165" s="11"/>
      <c r="C165" s="11"/>
      <c r="D165" s="12"/>
      <c r="E165" s="8"/>
      <c r="F165" s="3"/>
      <c r="H165" s="3"/>
    </row>
    <row r="166" spans="1:8" x14ac:dyDescent="0.2">
      <c r="A166" s="10"/>
      <c r="B166" s="11"/>
      <c r="C166" s="11"/>
      <c r="D166" s="12"/>
      <c r="E166" s="8"/>
      <c r="F166" s="3"/>
      <c r="H166" s="3"/>
    </row>
    <row r="167" spans="1:8" x14ac:dyDescent="0.2">
      <c r="A167" s="10"/>
      <c r="B167" s="11"/>
      <c r="C167" s="11"/>
      <c r="D167" s="12"/>
      <c r="E167" s="8"/>
      <c r="F167" s="3"/>
      <c r="H167" s="3"/>
    </row>
    <row r="168" spans="1:8" x14ac:dyDescent="0.2">
      <c r="A168" s="10"/>
      <c r="B168" s="11"/>
      <c r="C168" s="11"/>
      <c r="D168" s="12"/>
      <c r="E168" s="8"/>
      <c r="F168" s="3"/>
      <c r="H168" s="3"/>
    </row>
    <row r="169" spans="1:8" ht="15.75" x14ac:dyDescent="0.25">
      <c r="A169" s="7"/>
      <c r="B169" s="7"/>
      <c r="C169" s="7"/>
      <c r="D169" s="7"/>
      <c r="E169" s="7"/>
      <c r="F169" s="3"/>
      <c r="H169" s="3"/>
    </row>
    <row r="170" spans="1:8" x14ac:dyDescent="0.2">
      <c r="A170" s="10"/>
      <c r="B170" s="13"/>
      <c r="C170" s="13"/>
      <c r="D170" s="12"/>
      <c r="E170" s="8"/>
      <c r="F170" s="3"/>
      <c r="H170" s="3"/>
    </row>
    <row r="171" spans="1:8" x14ac:dyDescent="0.2">
      <c r="A171" s="10"/>
      <c r="B171" s="11"/>
      <c r="C171" s="11"/>
      <c r="D171" s="12"/>
      <c r="E171" s="8"/>
      <c r="F171" s="4"/>
      <c r="H171" s="4"/>
    </row>
    <row r="172" spans="1:8" x14ac:dyDescent="0.2">
      <c r="A172" s="10"/>
      <c r="B172" s="11"/>
      <c r="C172" s="11"/>
      <c r="D172" s="12"/>
      <c r="E172" s="8"/>
      <c r="F172" s="4"/>
      <c r="H172" s="4"/>
    </row>
    <row r="173" spans="1:8" x14ac:dyDescent="0.2">
      <c r="A173" s="10"/>
      <c r="B173" s="11"/>
      <c r="C173" s="11"/>
      <c r="D173" s="12"/>
      <c r="E173" s="8"/>
      <c r="F173" s="4"/>
      <c r="H173" s="4"/>
    </row>
    <row r="174" spans="1:8" x14ac:dyDescent="0.2">
      <c r="A174" s="10"/>
      <c r="B174" s="11"/>
      <c r="C174" s="11"/>
      <c r="D174" s="12"/>
      <c r="E174" s="8"/>
      <c r="F174" s="4"/>
      <c r="H174" s="4"/>
    </row>
    <row r="175" spans="1:8" x14ac:dyDescent="0.2">
      <c r="A175" s="10"/>
      <c r="B175" s="14"/>
      <c r="C175" s="14"/>
      <c r="D175" s="18"/>
      <c r="E175" s="8"/>
      <c r="F175" s="4"/>
      <c r="H175" s="4"/>
    </row>
    <row r="176" spans="1:8" x14ac:dyDescent="0.2">
      <c r="A176" s="10"/>
      <c r="B176" s="14"/>
      <c r="C176" s="14"/>
      <c r="D176" s="18"/>
      <c r="E176" s="8"/>
      <c r="F176" s="4"/>
      <c r="H176" s="4"/>
    </row>
    <row r="177" spans="1:8" x14ac:dyDescent="0.2">
      <c r="A177" s="10"/>
      <c r="B177" s="14"/>
      <c r="C177" s="14"/>
      <c r="D177" s="18"/>
      <c r="E177" s="8"/>
      <c r="F177" s="4"/>
      <c r="H177" s="4"/>
    </row>
    <row r="178" spans="1:8" x14ac:dyDescent="0.2">
      <c r="A178" s="10"/>
      <c r="B178" s="14"/>
      <c r="C178" s="14"/>
      <c r="D178" s="18"/>
      <c r="E178" s="8"/>
      <c r="F178" s="3"/>
      <c r="H178" s="3"/>
    </row>
    <row r="179" spans="1:8" x14ac:dyDescent="0.2">
      <c r="A179" s="10"/>
      <c r="B179" s="14"/>
      <c r="C179" s="14"/>
      <c r="D179" s="18"/>
      <c r="E179" s="8"/>
      <c r="F179" s="3"/>
      <c r="H179" s="3"/>
    </row>
    <row r="180" spans="1:8" ht="13.5" customHeight="1" x14ac:dyDescent="0.2">
      <c r="A180" s="10"/>
      <c r="B180" s="14"/>
      <c r="C180" s="14"/>
      <c r="D180" s="18"/>
      <c r="E180" s="8"/>
      <c r="F180" s="3"/>
      <c r="H180" s="3"/>
    </row>
    <row r="181" spans="1:8" x14ac:dyDescent="0.2">
      <c r="A181" s="10"/>
      <c r="B181" s="14"/>
      <c r="C181" s="14"/>
      <c r="D181" s="18"/>
      <c r="E181" s="8"/>
      <c r="F181" s="3"/>
      <c r="H181" s="3"/>
    </row>
    <row r="182" spans="1:8" x14ac:dyDescent="0.2">
      <c r="A182" s="10"/>
      <c r="B182" s="14"/>
      <c r="C182" s="14"/>
      <c r="D182" s="18"/>
      <c r="E182" s="8"/>
      <c r="F182" s="3"/>
      <c r="H182" s="3"/>
    </row>
    <row r="183" spans="1:8" x14ac:dyDescent="0.2">
      <c r="A183" s="10"/>
      <c r="B183" s="14"/>
      <c r="C183" s="14"/>
      <c r="D183" s="18"/>
      <c r="E183" s="8"/>
      <c r="F183" s="3"/>
      <c r="H183" s="3"/>
    </row>
    <row r="184" spans="1:8" x14ac:dyDescent="0.2">
      <c r="A184" s="10"/>
      <c r="B184" s="14"/>
      <c r="C184" s="14"/>
      <c r="D184" s="18"/>
      <c r="E184" s="8"/>
      <c r="F184" s="3"/>
      <c r="H184" s="3"/>
    </row>
    <row r="185" spans="1:8" x14ac:dyDescent="0.2">
      <c r="A185" s="10"/>
      <c r="B185" s="14"/>
      <c r="C185" s="14"/>
      <c r="D185" s="18"/>
      <c r="E185" s="8"/>
      <c r="F185" s="3"/>
      <c r="H185" s="3"/>
    </row>
    <row r="186" spans="1:8" x14ac:dyDescent="0.2">
      <c r="A186" s="10"/>
      <c r="B186" s="19"/>
      <c r="C186" s="19"/>
      <c r="D186" s="18"/>
      <c r="E186" s="8"/>
      <c r="F186" s="3"/>
      <c r="H186" s="3"/>
    </row>
    <row r="187" spans="1:8" x14ac:dyDescent="0.2">
      <c r="A187" s="10"/>
      <c r="B187" s="19"/>
      <c r="C187" s="19"/>
      <c r="D187" s="18"/>
      <c r="E187" s="8"/>
      <c r="F187" s="3"/>
      <c r="H187" s="3"/>
    </row>
    <row r="188" spans="1:8" x14ac:dyDescent="0.2">
      <c r="A188" s="10"/>
      <c r="B188" s="14"/>
      <c r="C188" s="14"/>
      <c r="D188" s="18"/>
      <c r="E188" s="8"/>
      <c r="F188" s="3"/>
      <c r="H188" s="3"/>
    </row>
    <row r="189" spans="1:8" x14ac:dyDescent="0.2">
      <c r="A189" s="10"/>
      <c r="B189" s="14"/>
      <c r="C189" s="14"/>
      <c r="D189" s="18"/>
      <c r="E189" s="8"/>
      <c r="F189" s="3"/>
      <c r="H189" s="3"/>
    </row>
    <row r="190" spans="1:8" x14ac:dyDescent="0.2">
      <c r="A190" s="10"/>
      <c r="B190" s="14"/>
      <c r="C190" s="14"/>
      <c r="D190" s="18"/>
      <c r="E190" s="8"/>
      <c r="F190" s="3"/>
      <c r="H190" s="3"/>
    </row>
    <row r="191" spans="1:8" x14ac:dyDescent="0.2">
      <c r="A191" s="10"/>
      <c r="B191" s="14"/>
      <c r="C191" s="14"/>
      <c r="D191" s="18"/>
      <c r="E191" s="8"/>
      <c r="F191" s="3"/>
      <c r="H191" s="3"/>
    </row>
    <row r="192" spans="1:8" x14ac:dyDescent="0.2">
      <c r="A192" s="10"/>
      <c r="B192" s="11"/>
      <c r="C192" s="11"/>
      <c r="D192" s="12"/>
      <c r="E192" s="8"/>
      <c r="F192" s="3"/>
      <c r="H192" s="3"/>
    </row>
    <row r="193" spans="1:8" x14ac:dyDescent="0.2">
      <c r="A193" s="10"/>
      <c r="B193" s="11"/>
      <c r="C193" s="11"/>
      <c r="D193" s="12"/>
      <c r="E193" s="8"/>
      <c r="F193" s="3"/>
      <c r="H193" s="3"/>
    </row>
    <row r="194" spans="1:8" x14ac:dyDescent="0.2">
      <c r="A194" s="10"/>
      <c r="B194" s="14"/>
      <c r="C194" s="14"/>
      <c r="D194" s="18"/>
      <c r="E194" s="8"/>
      <c r="F194" s="3"/>
      <c r="H194" s="3"/>
    </row>
    <row r="195" spans="1:8" x14ac:dyDescent="0.2">
      <c r="A195" s="10"/>
      <c r="B195" s="14"/>
      <c r="C195" s="14"/>
      <c r="D195" s="18"/>
      <c r="E195" s="8"/>
      <c r="F195" s="3"/>
      <c r="H195" s="3"/>
    </row>
    <row r="196" spans="1:8" x14ac:dyDescent="0.2">
      <c r="A196" s="10"/>
      <c r="B196" s="14"/>
      <c r="C196" s="14"/>
      <c r="D196" s="18"/>
      <c r="E196" s="8"/>
      <c r="F196" s="3"/>
      <c r="H196" s="3"/>
    </row>
    <row r="197" spans="1:8" x14ac:dyDescent="0.2">
      <c r="A197" s="10"/>
      <c r="B197" s="14"/>
      <c r="C197" s="14"/>
      <c r="D197" s="18"/>
      <c r="E197" s="8"/>
      <c r="F197" s="3"/>
      <c r="H197" s="3"/>
    </row>
    <row r="198" spans="1:8" x14ac:dyDescent="0.2">
      <c r="A198" s="10"/>
      <c r="B198" s="14"/>
      <c r="C198" s="14"/>
      <c r="D198" s="18"/>
      <c r="E198" s="8"/>
      <c r="F198" s="3"/>
      <c r="H198" s="3"/>
    </row>
    <row r="199" spans="1:8" x14ac:dyDescent="0.2">
      <c r="A199" s="10"/>
      <c r="B199" s="14"/>
      <c r="C199" s="14"/>
      <c r="D199" s="18"/>
      <c r="E199" s="8"/>
      <c r="F199" s="3"/>
      <c r="H199" s="3"/>
    </row>
    <row r="200" spans="1:8" x14ac:dyDescent="0.2">
      <c r="A200" s="10"/>
      <c r="B200" s="14"/>
      <c r="C200" s="14"/>
      <c r="D200" s="18"/>
      <c r="E200" s="8"/>
      <c r="F200" s="3"/>
      <c r="H200" s="3"/>
    </row>
    <row r="201" spans="1:8" x14ac:dyDescent="0.2">
      <c r="A201" s="10"/>
      <c r="B201" s="14"/>
      <c r="C201" s="14"/>
      <c r="D201" s="18"/>
      <c r="E201" s="8"/>
      <c r="F201" s="3"/>
      <c r="H201" s="3"/>
    </row>
    <row r="202" spans="1:8" x14ac:dyDescent="0.2">
      <c r="A202" s="10"/>
      <c r="B202" s="14"/>
      <c r="C202" s="14"/>
      <c r="D202" s="18"/>
      <c r="E202" s="8"/>
      <c r="F202" s="3"/>
      <c r="H202" s="3"/>
    </row>
    <row r="203" spans="1:8" x14ac:dyDescent="0.2">
      <c r="A203" s="10"/>
      <c r="B203" s="14"/>
      <c r="C203" s="14"/>
      <c r="D203" s="18"/>
      <c r="E203" s="8"/>
      <c r="F203" s="3"/>
      <c r="H203" s="3"/>
    </row>
    <row r="204" spans="1:8" x14ac:dyDescent="0.2">
      <c r="A204" s="10"/>
      <c r="B204" s="14"/>
      <c r="C204" s="14"/>
      <c r="D204" s="18"/>
      <c r="E204" s="8"/>
      <c r="F204" s="3"/>
      <c r="H204" s="3"/>
    </row>
    <row r="205" spans="1:8" x14ac:dyDescent="0.2">
      <c r="A205" s="10"/>
      <c r="B205" s="14"/>
      <c r="C205" s="14"/>
      <c r="D205" s="18"/>
      <c r="E205" s="8"/>
      <c r="F205" s="3"/>
      <c r="H205" s="3"/>
    </row>
    <row r="206" spans="1:8" x14ac:dyDescent="0.2">
      <c r="A206" s="10"/>
      <c r="B206" s="14"/>
      <c r="C206" s="14"/>
      <c r="D206" s="18"/>
      <c r="E206" s="8"/>
      <c r="F206" s="3"/>
      <c r="H206" s="3"/>
    </row>
    <row r="207" spans="1:8" x14ac:dyDescent="0.2">
      <c r="A207" s="10"/>
      <c r="B207" s="14"/>
      <c r="C207" s="14"/>
      <c r="D207" s="18"/>
      <c r="E207" s="8"/>
      <c r="F207" s="3"/>
      <c r="H207" s="3"/>
    </row>
    <row r="208" spans="1:8" x14ac:dyDescent="0.2">
      <c r="A208" s="10"/>
      <c r="B208" s="14"/>
      <c r="C208" s="14"/>
      <c r="D208" s="18"/>
      <c r="E208" s="8"/>
      <c r="F208" s="3"/>
      <c r="H208" s="3"/>
    </row>
    <row r="209" spans="1:8" x14ac:dyDescent="0.2">
      <c r="A209" s="10"/>
      <c r="B209" s="14"/>
      <c r="C209" s="14"/>
      <c r="D209" s="18"/>
      <c r="E209" s="8"/>
      <c r="F209" s="3"/>
      <c r="H209" s="3"/>
    </row>
    <row r="210" spans="1:8" x14ac:dyDescent="0.2">
      <c r="A210" s="10"/>
      <c r="B210" s="14"/>
      <c r="C210" s="14"/>
      <c r="D210" s="18"/>
      <c r="E210" s="8"/>
      <c r="F210" s="3"/>
      <c r="H210" s="3"/>
    </row>
    <row r="211" spans="1:8" x14ac:dyDescent="0.2">
      <c r="A211" s="10"/>
      <c r="B211" s="14"/>
      <c r="C211" s="14"/>
      <c r="D211" s="18"/>
      <c r="E211" s="8"/>
      <c r="F211" s="3"/>
      <c r="H211" s="3"/>
    </row>
    <row r="212" spans="1:8" x14ac:dyDescent="0.2">
      <c r="A212" s="10"/>
      <c r="B212" s="13"/>
      <c r="C212" s="13"/>
      <c r="D212" s="18"/>
      <c r="E212" s="8"/>
      <c r="F212" s="3"/>
      <c r="H212" s="3"/>
    </row>
    <row r="213" spans="1:8" x14ac:dyDescent="0.2">
      <c r="A213" s="10"/>
      <c r="B213" s="13"/>
      <c r="C213" s="13"/>
      <c r="D213" s="18"/>
      <c r="E213" s="8"/>
      <c r="F213" s="3"/>
      <c r="H213" s="3"/>
    </row>
    <row r="214" spans="1:8" x14ac:dyDescent="0.2">
      <c r="A214" s="10"/>
      <c r="B214" s="13"/>
      <c r="C214" s="13"/>
      <c r="D214" s="18"/>
      <c r="E214" s="8"/>
      <c r="F214" s="3"/>
      <c r="H214" s="3"/>
    </row>
    <row r="215" spans="1:8" x14ac:dyDescent="0.2">
      <c r="A215" s="10"/>
      <c r="B215" s="14"/>
      <c r="C215" s="14"/>
      <c r="D215" s="18"/>
      <c r="E215" s="8"/>
      <c r="F215" s="3"/>
      <c r="H215" s="3"/>
    </row>
    <row r="216" spans="1:8" x14ac:dyDescent="0.2">
      <c r="A216" s="10"/>
      <c r="B216" s="14"/>
      <c r="C216" s="14"/>
      <c r="D216" s="18"/>
      <c r="E216" s="8"/>
      <c r="F216" s="3"/>
      <c r="H216" s="3"/>
    </row>
    <row r="217" spans="1:8" x14ac:dyDescent="0.2">
      <c r="A217" s="10"/>
      <c r="B217" s="14"/>
      <c r="C217" s="14"/>
      <c r="D217" s="18"/>
      <c r="E217" s="8"/>
      <c r="F217" s="3"/>
      <c r="H217" s="3"/>
    </row>
    <row r="218" spans="1:8" x14ac:dyDescent="0.2">
      <c r="A218" s="10"/>
      <c r="B218" s="14"/>
      <c r="C218" s="14"/>
      <c r="D218" s="18"/>
      <c r="E218" s="8"/>
      <c r="F218" s="3"/>
      <c r="H218" s="3"/>
    </row>
    <row r="219" spans="1:8" x14ac:dyDescent="0.2">
      <c r="A219" s="10"/>
      <c r="B219" s="14"/>
      <c r="C219" s="14"/>
      <c r="D219" s="18"/>
      <c r="E219" s="8"/>
      <c r="F219" s="3"/>
      <c r="H219" s="3"/>
    </row>
    <row r="220" spans="1:8" x14ac:dyDescent="0.2">
      <c r="A220" s="10"/>
      <c r="B220" s="14"/>
      <c r="C220" s="14"/>
      <c r="D220" s="18"/>
      <c r="E220" s="8"/>
      <c r="F220" s="3"/>
      <c r="H220" s="3"/>
    </row>
    <row r="221" spans="1:8" x14ac:dyDescent="0.2">
      <c r="A221" s="10"/>
      <c r="B221" s="8"/>
      <c r="C221" s="8"/>
      <c r="D221" s="20"/>
      <c r="E221" s="8"/>
      <c r="F221" s="3"/>
      <c r="H221" s="3"/>
    </row>
    <row r="222" spans="1:8" x14ac:dyDescent="0.2">
      <c r="A222" s="10"/>
      <c r="B222" s="8"/>
      <c r="C222" s="8"/>
      <c r="D222" s="20"/>
      <c r="E222" s="8"/>
      <c r="F222" s="3"/>
      <c r="H222" s="3"/>
    </row>
    <row r="223" spans="1:8" x14ac:dyDescent="0.2">
      <c r="A223" s="10"/>
      <c r="B223" s="8"/>
      <c r="C223" s="8"/>
      <c r="D223" s="20"/>
      <c r="E223" s="8"/>
      <c r="F223" s="3"/>
      <c r="H223" s="3"/>
    </row>
    <row r="224" spans="1:8" x14ac:dyDescent="0.2">
      <c r="A224" s="10"/>
      <c r="B224" s="8"/>
      <c r="C224" s="8"/>
      <c r="D224" s="20"/>
      <c r="E224" s="8"/>
      <c r="F224" s="3"/>
      <c r="H224" s="3"/>
    </row>
    <row r="225" spans="1:8" ht="15.75" x14ac:dyDescent="0.25">
      <c r="A225" s="7"/>
      <c r="B225" s="7"/>
      <c r="C225" s="7"/>
      <c r="D225" s="7"/>
      <c r="E225" s="7"/>
      <c r="F225" s="3"/>
      <c r="H225" s="3"/>
    </row>
    <row r="226" spans="1:8" x14ac:dyDescent="0.2">
      <c r="A226" s="10"/>
      <c r="B226" s="8"/>
      <c r="C226" s="8"/>
      <c r="D226" s="20"/>
      <c r="E226" s="8"/>
      <c r="F226" s="3"/>
      <c r="H226" s="3"/>
    </row>
    <row r="227" spans="1:8" ht="14.25" customHeight="1" x14ac:dyDescent="0.2">
      <c r="A227" s="10"/>
      <c r="B227" s="8"/>
      <c r="C227" s="8"/>
      <c r="D227" s="20"/>
      <c r="E227" s="8"/>
      <c r="F227" s="3"/>
      <c r="H227" s="3"/>
    </row>
    <row r="228" spans="1:8" ht="14.25" customHeight="1" x14ac:dyDescent="0.2">
      <c r="A228" s="10"/>
      <c r="B228" s="8"/>
      <c r="C228" s="8"/>
      <c r="D228" s="20"/>
      <c r="E228" s="8"/>
      <c r="F228" s="3"/>
      <c r="H228" s="3"/>
    </row>
    <row r="229" spans="1:8" ht="14.25" customHeight="1" x14ac:dyDescent="0.2">
      <c r="A229" s="10"/>
      <c r="B229" s="8"/>
      <c r="C229" s="8"/>
      <c r="D229" s="20"/>
      <c r="E229" s="8"/>
      <c r="F229" s="3"/>
      <c r="H229" s="3"/>
    </row>
    <row r="230" spans="1:8" ht="14.25" customHeight="1" x14ac:dyDescent="0.2">
      <c r="A230" s="10"/>
      <c r="B230" s="8"/>
      <c r="C230" s="8"/>
      <c r="D230" s="20"/>
      <c r="E230" s="8"/>
      <c r="F230" s="3"/>
      <c r="H230" s="3"/>
    </row>
    <row r="231" spans="1:8" ht="14.25" customHeight="1" x14ac:dyDescent="0.2">
      <c r="A231" s="10"/>
      <c r="B231" s="8"/>
      <c r="C231" s="8"/>
      <c r="D231" s="20"/>
      <c r="E231" s="8"/>
      <c r="F231" s="3"/>
      <c r="H231" s="3"/>
    </row>
    <row r="232" spans="1:8" ht="14.25" customHeight="1" x14ac:dyDescent="0.2">
      <c r="A232" s="10"/>
      <c r="B232" s="8"/>
      <c r="C232" s="8"/>
      <c r="D232" s="20"/>
      <c r="E232" s="8"/>
      <c r="F232" s="3"/>
      <c r="H232" s="3"/>
    </row>
    <row r="233" spans="1:8" ht="14.25" customHeight="1" x14ac:dyDescent="0.2">
      <c r="A233" s="10"/>
      <c r="B233" s="8"/>
      <c r="C233" s="8"/>
      <c r="D233" s="20"/>
      <c r="E233" s="8"/>
      <c r="F233" s="3"/>
      <c r="H233" s="3"/>
    </row>
    <row r="234" spans="1:8" ht="14.25" customHeight="1" x14ac:dyDescent="0.2">
      <c r="A234" s="10"/>
      <c r="B234" s="8"/>
      <c r="C234" s="8"/>
      <c r="D234" s="20"/>
      <c r="E234" s="8"/>
      <c r="F234" s="3"/>
      <c r="H234" s="3"/>
    </row>
    <row r="235" spans="1:8" x14ac:dyDescent="0.2">
      <c r="A235" s="10"/>
      <c r="B235" s="8"/>
      <c r="C235" s="8"/>
      <c r="D235" s="20"/>
      <c r="E235" s="8"/>
      <c r="F235" s="3"/>
      <c r="H235" s="3"/>
    </row>
    <row r="236" spans="1:8" x14ac:dyDescent="0.2">
      <c r="A236" s="10"/>
      <c r="B236" s="8"/>
      <c r="C236" s="8"/>
      <c r="D236" s="20"/>
      <c r="E236" s="8"/>
      <c r="F236" s="3"/>
      <c r="H236" s="3"/>
    </row>
    <row r="237" spans="1:8" x14ac:dyDescent="0.2">
      <c r="A237" s="10"/>
      <c r="B237" s="8"/>
      <c r="C237" s="8"/>
      <c r="D237" s="20"/>
      <c r="E237" s="8"/>
      <c r="F237" s="3"/>
      <c r="H237" s="3"/>
    </row>
    <row r="238" spans="1:8" x14ac:dyDescent="0.2">
      <c r="A238" s="10"/>
      <c r="B238" s="8"/>
      <c r="C238" s="8"/>
      <c r="D238" s="20"/>
      <c r="E238" s="8"/>
      <c r="F238" s="3"/>
      <c r="H238" s="3"/>
    </row>
    <row r="239" spans="1:8" x14ac:dyDescent="0.2">
      <c r="A239" s="10"/>
      <c r="B239" s="8"/>
      <c r="C239" s="8"/>
      <c r="D239" s="20"/>
      <c r="E239" s="8"/>
      <c r="F239" s="3"/>
      <c r="H239" s="3"/>
    </row>
    <row r="240" spans="1:8" x14ac:dyDescent="0.2">
      <c r="A240" s="10"/>
      <c r="B240" s="8"/>
      <c r="C240" s="8"/>
      <c r="D240" s="20"/>
      <c r="E240" s="8"/>
      <c r="H240" s="3"/>
    </row>
    <row r="241" spans="1:12" x14ac:dyDescent="0.2">
      <c r="A241" s="10"/>
      <c r="B241" s="8"/>
      <c r="C241" s="8"/>
      <c r="D241" s="20"/>
      <c r="E241" s="8"/>
      <c r="F241" s="3"/>
      <c r="H241" s="3"/>
    </row>
    <row r="242" spans="1:12" x14ac:dyDescent="0.2">
      <c r="A242" s="10"/>
      <c r="B242" s="8"/>
      <c r="C242" s="8"/>
      <c r="D242" s="20"/>
      <c r="E242" s="8"/>
      <c r="F242" s="3"/>
      <c r="H242" s="3"/>
      <c r="L242" s="1"/>
    </row>
    <row r="243" spans="1:12" x14ac:dyDescent="0.2">
      <c r="A243" s="10"/>
      <c r="B243" s="8"/>
      <c r="C243" s="8"/>
      <c r="D243" s="20"/>
      <c r="E243" s="8"/>
      <c r="F243" s="3"/>
      <c r="H243" s="3"/>
    </row>
    <row r="244" spans="1:12" x14ac:dyDescent="0.2">
      <c r="A244" s="10"/>
      <c r="B244" s="8"/>
      <c r="C244" s="8"/>
      <c r="D244" s="20"/>
      <c r="E244" s="8"/>
      <c r="F244" s="3"/>
      <c r="H244" s="3"/>
    </row>
    <row r="245" spans="1:12" x14ac:dyDescent="0.2">
      <c r="A245" s="10"/>
      <c r="B245" s="8"/>
      <c r="C245" s="8"/>
      <c r="D245" s="20"/>
      <c r="E245" s="8"/>
      <c r="F245" s="3"/>
      <c r="H245" s="3"/>
    </row>
    <row r="246" spans="1:12" x14ac:dyDescent="0.2">
      <c r="A246" s="10"/>
      <c r="B246" s="8"/>
      <c r="C246" s="8"/>
      <c r="D246" s="20"/>
      <c r="E246" s="8"/>
      <c r="F246" s="3"/>
      <c r="H246" s="3"/>
    </row>
    <row r="247" spans="1:12" x14ac:dyDescent="0.2">
      <c r="A247" s="10"/>
      <c r="B247" s="8"/>
      <c r="C247" s="8"/>
      <c r="D247" s="20"/>
      <c r="E247" s="8"/>
      <c r="F247" s="3"/>
      <c r="H247" s="3"/>
    </row>
    <row r="248" spans="1:12" x14ac:dyDescent="0.2">
      <c r="A248" s="10"/>
      <c r="B248" s="8"/>
      <c r="C248" s="8"/>
      <c r="D248" s="20"/>
      <c r="E248" s="8"/>
      <c r="F248" s="3"/>
      <c r="G248" s="3"/>
      <c r="H248" s="3"/>
    </row>
    <row r="249" spans="1:12" x14ac:dyDescent="0.2">
      <c r="A249" s="10"/>
      <c r="B249" s="8"/>
      <c r="C249" s="8"/>
      <c r="D249" s="20"/>
      <c r="E249" s="8"/>
      <c r="F249" s="3"/>
      <c r="H249" s="3"/>
    </row>
    <row r="250" spans="1:12" x14ac:dyDescent="0.2">
      <c r="A250" s="10"/>
      <c r="B250" s="8"/>
      <c r="C250" s="8"/>
      <c r="D250" s="20"/>
      <c r="E250" s="8"/>
      <c r="F250" s="3"/>
      <c r="H250" s="3"/>
    </row>
    <row r="251" spans="1:12" x14ac:dyDescent="0.2">
      <c r="A251" s="10"/>
      <c r="B251" s="8"/>
      <c r="C251" s="8"/>
      <c r="D251" s="20"/>
      <c r="E251" s="8"/>
      <c r="F251" s="3"/>
    </row>
    <row r="252" spans="1:12" x14ac:dyDescent="0.2">
      <c r="A252" s="10"/>
      <c r="B252" s="8"/>
      <c r="C252" s="8"/>
      <c r="D252" s="20"/>
      <c r="E252" s="8"/>
      <c r="F252" s="3"/>
    </row>
    <row r="253" spans="1:12" x14ac:dyDescent="0.2">
      <c r="A253" s="10"/>
      <c r="B253" s="5"/>
      <c r="C253" s="5"/>
      <c r="D253" s="20"/>
      <c r="E253" s="8"/>
      <c r="F253" s="3"/>
    </row>
    <row r="254" spans="1:12" x14ac:dyDescent="0.2">
      <c r="A254" s="10"/>
      <c r="B254" s="8"/>
      <c r="C254" s="8"/>
      <c r="D254" s="20"/>
      <c r="E254" s="8"/>
      <c r="F254" s="3"/>
    </row>
    <row r="255" spans="1:12" x14ac:dyDescent="0.2">
      <c r="A255" s="10"/>
      <c r="B255" s="8"/>
      <c r="C255" s="8"/>
      <c r="D255" s="20"/>
      <c r="E255" s="8"/>
      <c r="F255" s="3"/>
    </row>
    <row r="256" spans="1:12" x14ac:dyDescent="0.2">
      <c r="A256" s="10"/>
      <c r="B256" s="8"/>
      <c r="C256" s="8"/>
      <c r="D256" s="20"/>
      <c r="E256" s="8"/>
      <c r="F256" s="3"/>
      <c r="G256" s="3"/>
      <c r="H256" s="3"/>
      <c r="I256" s="3"/>
      <c r="J256" s="3"/>
    </row>
    <row r="257" spans="1:10" x14ac:dyDescent="0.2">
      <c r="A257" s="10"/>
      <c r="B257" s="8"/>
      <c r="C257" s="8"/>
      <c r="D257" s="20"/>
      <c r="E257" s="8"/>
      <c r="F257" s="3"/>
    </row>
    <row r="258" spans="1:10" x14ac:dyDescent="0.2">
      <c r="A258" s="10"/>
      <c r="B258" s="8"/>
      <c r="C258" s="8"/>
      <c r="D258" s="20"/>
      <c r="E258" s="8"/>
      <c r="F258" s="3"/>
      <c r="G258" s="3"/>
      <c r="H258" s="3"/>
      <c r="I258" s="3"/>
      <c r="J258" s="3"/>
    </row>
    <row r="259" spans="1:10" x14ac:dyDescent="0.2">
      <c r="A259" s="10"/>
      <c r="B259" s="8"/>
      <c r="C259" s="8"/>
      <c r="D259" s="20"/>
      <c r="E259" s="8"/>
      <c r="F259" s="3"/>
    </row>
    <row r="260" spans="1:10" x14ac:dyDescent="0.2">
      <c r="A260" s="10"/>
      <c r="B260" s="8"/>
      <c r="C260" s="8"/>
      <c r="D260" s="20"/>
      <c r="E260" s="8"/>
      <c r="F260" s="3"/>
    </row>
    <row r="261" spans="1:10" x14ac:dyDescent="0.2">
      <c r="A261" s="10"/>
      <c r="B261" s="8"/>
      <c r="C261" s="8"/>
      <c r="D261" s="20"/>
      <c r="E261" s="8"/>
      <c r="F261" s="3"/>
    </row>
    <row r="262" spans="1:10" x14ac:dyDescent="0.2">
      <c r="A262" s="10"/>
      <c r="B262" s="8"/>
      <c r="C262" s="8"/>
      <c r="D262" s="20"/>
      <c r="E262" s="8"/>
      <c r="F262" s="3"/>
    </row>
    <row r="263" spans="1:10" x14ac:dyDescent="0.2">
      <c r="A263" s="10"/>
      <c r="B263" s="8"/>
      <c r="C263" s="8"/>
      <c r="D263" s="20"/>
      <c r="E263" s="8"/>
      <c r="F263" s="3"/>
    </row>
    <row r="264" spans="1:10" x14ac:dyDescent="0.2">
      <c r="A264" s="10"/>
      <c r="B264" s="8"/>
      <c r="C264" s="8"/>
      <c r="D264" s="20"/>
      <c r="E264" s="8"/>
      <c r="F264" s="3"/>
    </row>
    <row r="265" spans="1:10" x14ac:dyDescent="0.2">
      <c r="A265" s="10"/>
      <c r="B265" s="8"/>
      <c r="C265" s="8"/>
      <c r="D265" s="20"/>
      <c r="E265" s="8"/>
      <c r="F265" s="3"/>
    </row>
    <row r="266" spans="1:10" x14ac:dyDescent="0.2">
      <c r="A266" s="10"/>
      <c r="B266" s="8"/>
      <c r="C266" s="8"/>
      <c r="D266" s="20"/>
      <c r="E266" s="8"/>
      <c r="F266" s="3"/>
    </row>
    <row r="267" spans="1:10" x14ac:dyDescent="0.2">
      <c r="A267" s="10"/>
      <c r="B267" s="8"/>
      <c r="C267" s="8"/>
      <c r="D267" s="20"/>
      <c r="E267" s="8"/>
      <c r="F267" s="3"/>
    </row>
    <row r="268" spans="1:10" x14ac:dyDescent="0.2">
      <c r="A268" s="10"/>
      <c r="B268" s="8"/>
      <c r="C268" s="8"/>
      <c r="D268" s="20"/>
      <c r="E268" s="8"/>
      <c r="F268" s="3"/>
    </row>
    <row r="269" spans="1:10" x14ac:dyDescent="0.2">
      <c r="A269" s="10"/>
      <c r="B269" s="8"/>
      <c r="C269" s="8"/>
      <c r="D269" s="20"/>
      <c r="E269" s="8"/>
      <c r="F269" s="3"/>
    </row>
    <row r="270" spans="1:10" x14ac:dyDescent="0.2">
      <c r="A270" s="10"/>
      <c r="B270" s="8"/>
      <c r="C270" s="8"/>
      <c r="D270" s="20"/>
      <c r="E270" s="8"/>
      <c r="F270" s="3"/>
    </row>
    <row r="271" spans="1:10" x14ac:dyDescent="0.2">
      <c r="A271" s="10"/>
      <c r="B271" s="8"/>
      <c r="C271" s="8"/>
      <c r="D271" s="20"/>
      <c r="E271" s="8"/>
      <c r="F271" s="3"/>
    </row>
    <row r="272" spans="1:10" x14ac:dyDescent="0.2">
      <c r="A272" s="10"/>
      <c r="B272" s="8"/>
      <c r="C272" s="8"/>
      <c r="D272" s="20"/>
      <c r="E272" s="8"/>
      <c r="F272" s="3"/>
    </row>
    <row r="273" spans="1:12" x14ac:dyDescent="0.2">
      <c r="A273" s="10"/>
      <c r="B273" s="8"/>
      <c r="C273" s="8"/>
      <c r="D273" s="20"/>
      <c r="E273" s="8"/>
      <c r="F273" s="3"/>
      <c r="H273" s="3"/>
      <c r="L273" s="1"/>
    </row>
    <row r="274" spans="1:12" x14ac:dyDescent="0.2">
      <c r="A274" s="10"/>
      <c r="B274" s="8"/>
      <c r="C274" s="8"/>
      <c r="D274" s="20"/>
      <c r="E274" s="8"/>
      <c r="F274" s="3"/>
    </row>
    <row r="275" spans="1:12" x14ac:dyDescent="0.2">
      <c r="A275" s="10"/>
      <c r="B275" s="8"/>
      <c r="C275" s="8"/>
      <c r="D275" s="20"/>
      <c r="E275" s="8"/>
      <c r="F275" s="3"/>
    </row>
    <row r="276" spans="1:12" x14ac:dyDescent="0.2">
      <c r="A276" s="10"/>
      <c r="B276" s="8"/>
      <c r="C276" s="8"/>
      <c r="D276" s="20"/>
      <c r="E276" s="8"/>
      <c r="F276" s="3"/>
    </row>
    <row r="277" spans="1:12" x14ac:dyDescent="0.2">
      <c r="A277" s="10"/>
      <c r="B277" s="8"/>
      <c r="C277" s="8"/>
      <c r="D277" s="20"/>
      <c r="E277" s="8"/>
      <c r="F277" s="3"/>
    </row>
    <row r="278" spans="1:12" x14ac:dyDescent="0.2">
      <c r="A278" s="10"/>
      <c r="B278" s="8"/>
      <c r="C278" s="8"/>
      <c r="D278" s="20"/>
      <c r="E278" s="8"/>
      <c r="F278" s="3"/>
    </row>
    <row r="279" spans="1:12" x14ac:dyDescent="0.2">
      <c r="A279" s="10"/>
      <c r="B279" s="8"/>
      <c r="C279" s="8"/>
      <c r="D279" s="20"/>
      <c r="E279" s="8"/>
      <c r="F279" s="3"/>
    </row>
    <row r="280" spans="1:12" ht="15.75" x14ac:dyDescent="0.25">
      <c r="A280" s="7"/>
      <c r="B280" s="7"/>
      <c r="C280" s="7"/>
      <c r="D280" s="7"/>
      <c r="E280" s="7"/>
      <c r="F280" s="3"/>
    </row>
    <row r="281" spans="1:12" x14ac:dyDescent="0.2">
      <c r="A281" s="10"/>
      <c r="B281" s="8"/>
      <c r="C281" s="8"/>
      <c r="D281" s="20"/>
      <c r="E281" s="8"/>
      <c r="F281" s="3"/>
    </row>
    <row r="282" spans="1:12" x14ac:dyDescent="0.2">
      <c r="A282" s="10"/>
      <c r="B282" s="8"/>
      <c r="C282" s="8"/>
      <c r="D282" s="20"/>
      <c r="E282" s="8"/>
      <c r="F282" s="3"/>
    </row>
    <row r="283" spans="1:12" x14ac:dyDescent="0.2">
      <c r="A283" s="10"/>
      <c r="B283" s="8"/>
      <c r="C283" s="8"/>
      <c r="D283" s="20"/>
      <c r="E283" s="8"/>
      <c r="F283" s="3"/>
    </row>
    <row r="284" spans="1:12" x14ac:dyDescent="0.2">
      <c r="A284" s="10"/>
      <c r="B284" s="8"/>
      <c r="C284" s="8"/>
      <c r="D284" s="20"/>
      <c r="E284" s="8"/>
      <c r="F284" s="3"/>
    </row>
    <row r="285" spans="1:12" x14ac:dyDescent="0.2">
      <c r="A285" s="10"/>
      <c r="B285" s="8"/>
      <c r="C285" s="8"/>
      <c r="D285" s="20"/>
      <c r="E285" s="8"/>
      <c r="F285" s="3"/>
    </row>
    <row r="286" spans="1:12" x14ac:dyDescent="0.2">
      <c r="A286" s="10"/>
      <c r="B286" s="8"/>
      <c r="C286" s="8"/>
      <c r="D286" s="20"/>
      <c r="E286" s="8"/>
      <c r="F286" s="3"/>
    </row>
    <row r="287" spans="1:12" x14ac:dyDescent="0.2">
      <c r="A287" s="10"/>
      <c r="B287" s="8"/>
      <c r="C287" s="8"/>
      <c r="D287" s="20"/>
      <c r="E287" s="8"/>
      <c r="F287" s="3"/>
    </row>
    <row r="288" spans="1:12" x14ac:dyDescent="0.2">
      <c r="A288" s="10"/>
      <c r="B288" s="8"/>
      <c r="C288" s="8"/>
      <c r="D288" s="20"/>
      <c r="E288" s="8"/>
      <c r="F288" s="3"/>
    </row>
    <row r="289" spans="1:6" x14ac:dyDescent="0.2">
      <c r="A289" s="10"/>
      <c r="B289" s="8"/>
      <c r="C289" s="8"/>
      <c r="D289" s="20"/>
      <c r="E289" s="8"/>
      <c r="F289" s="3"/>
    </row>
    <row r="290" spans="1:6" x14ac:dyDescent="0.2">
      <c r="A290" s="10"/>
      <c r="B290" s="8"/>
      <c r="C290" s="8"/>
      <c r="D290" s="20"/>
      <c r="E290" s="8"/>
      <c r="F290" s="3"/>
    </row>
    <row r="291" spans="1:6" x14ac:dyDescent="0.2">
      <c r="A291" s="10"/>
      <c r="B291" s="8"/>
      <c r="C291" s="8"/>
      <c r="D291" s="20"/>
      <c r="E291" s="8"/>
      <c r="F291" s="3"/>
    </row>
    <row r="292" spans="1:6" x14ac:dyDescent="0.2">
      <c r="A292" s="10"/>
      <c r="B292" s="8"/>
      <c r="C292" s="8"/>
      <c r="D292" s="20"/>
      <c r="E292" s="8"/>
      <c r="F292" s="3"/>
    </row>
    <row r="293" spans="1:6" x14ac:dyDescent="0.2">
      <c r="A293" s="10"/>
      <c r="B293" s="8"/>
      <c r="C293" s="8"/>
      <c r="D293" s="20"/>
      <c r="E293" s="8"/>
      <c r="F293" s="3"/>
    </row>
    <row r="294" spans="1:6" x14ac:dyDescent="0.2">
      <c r="A294" s="10"/>
      <c r="B294" s="8"/>
      <c r="C294" s="8"/>
      <c r="D294" s="20"/>
      <c r="E294" s="8"/>
      <c r="F294" s="3"/>
    </row>
    <row r="295" spans="1:6" x14ac:dyDescent="0.2">
      <c r="A295" s="10"/>
      <c r="B295" s="8"/>
      <c r="C295" s="8"/>
      <c r="D295" s="20"/>
      <c r="E295" s="8"/>
      <c r="F295" s="3"/>
    </row>
    <row r="296" spans="1:6" x14ac:dyDescent="0.2">
      <c r="A296" s="10"/>
      <c r="B296" s="8"/>
      <c r="C296" s="8"/>
      <c r="D296" s="20"/>
      <c r="E296" s="8"/>
      <c r="F296" s="3"/>
    </row>
    <row r="297" spans="1:6" x14ac:dyDescent="0.2">
      <c r="A297" s="10"/>
      <c r="B297" s="8"/>
      <c r="C297" s="8"/>
      <c r="D297" s="20"/>
      <c r="E297" s="8"/>
      <c r="F297" s="3"/>
    </row>
    <row r="298" spans="1:6" x14ac:dyDescent="0.2">
      <c r="A298" s="10"/>
      <c r="B298" s="8"/>
      <c r="C298" s="8"/>
      <c r="D298" s="20"/>
      <c r="E298" s="8"/>
      <c r="F298" s="3"/>
    </row>
    <row r="299" spans="1:6" x14ac:dyDescent="0.2">
      <c r="A299" s="10"/>
      <c r="B299" s="8"/>
      <c r="C299" s="8"/>
      <c r="D299" s="20"/>
      <c r="E299" s="8"/>
      <c r="F299" s="3"/>
    </row>
    <row r="300" spans="1:6" x14ac:dyDescent="0.2">
      <c r="A300" s="10"/>
      <c r="B300" s="8"/>
      <c r="C300" s="8"/>
      <c r="D300" s="21"/>
      <c r="E300" s="8"/>
      <c r="F300" s="3"/>
    </row>
    <row r="301" spans="1:6" x14ac:dyDescent="0.2">
      <c r="A301" s="10"/>
      <c r="B301" s="8"/>
      <c r="C301" s="8"/>
      <c r="D301" s="21"/>
      <c r="E301" s="8"/>
    </row>
    <row r="302" spans="1:6" x14ac:dyDescent="0.2">
      <c r="A302" s="10"/>
      <c r="B302" s="8"/>
      <c r="C302" s="8"/>
      <c r="D302" s="20"/>
      <c r="E302" s="8"/>
      <c r="F302" s="3"/>
    </row>
    <row r="303" spans="1:6" x14ac:dyDescent="0.2">
      <c r="A303" s="10"/>
      <c r="B303" s="8"/>
      <c r="C303" s="8"/>
      <c r="D303" s="20"/>
      <c r="E303" s="8"/>
      <c r="F303" s="3"/>
    </row>
    <row r="304" spans="1:6" x14ac:dyDescent="0.2">
      <c r="A304" s="10"/>
      <c r="B304" s="8"/>
      <c r="C304" s="8"/>
      <c r="D304" s="20"/>
      <c r="E304" s="8"/>
      <c r="F304" s="3"/>
    </row>
    <row r="305" spans="1:6" x14ac:dyDescent="0.2">
      <c r="A305" s="10"/>
      <c r="B305" s="8"/>
      <c r="C305" s="8"/>
      <c r="D305" s="20"/>
      <c r="E305" s="8"/>
      <c r="F305" s="3"/>
    </row>
    <row r="306" spans="1:6" x14ac:dyDescent="0.2">
      <c r="A306" s="10"/>
      <c r="B306" s="8"/>
      <c r="C306" s="8"/>
      <c r="D306" s="20"/>
      <c r="E306" s="8"/>
      <c r="F306" s="3"/>
    </row>
    <row r="307" spans="1:6" x14ac:dyDescent="0.2">
      <c r="A307" s="10"/>
      <c r="B307" s="8"/>
      <c r="C307" s="8"/>
      <c r="D307" s="20"/>
      <c r="E307" s="8"/>
      <c r="F307" s="3"/>
    </row>
    <row r="308" spans="1:6" x14ac:dyDescent="0.2">
      <c r="A308" s="10"/>
      <c r="B308" s="8"/>
      <c r="C308" s="8"/>
      <c r="D308" s="20"/>
      <c r="E308" s="22"/>
      <c r="F308" s="3"/>
    </row>
    <row r="309" spans="1:6" x14ac:dyDescent="0.2">
      <c r="A309" s="10"/>
      <c r="B309" s="3"/>
      <c r="C309" s="3"/>
      <c r="D309" s="20"/>
      <c r="E309" s="22"/>
      <c r="F309" s="3"/>
    </row>
    <row r="310" spans="1:6" x14ac:dyDescent="0.2">
      <c r="A310" s="10"/>
      <c r="B310" s="3"/>
      <c r="C310" s="3"/>
      <c r="D310" s="20"/>
      <c r="E310" s="22"/>
    </row>
    <row r="311" spans="1:6" x14ac:dyDescent="0.2">
      <c r="A311" s="10"/>
      <c r="B311" s="23"/>
      <c r="C311" s="23"/>
      <c r="D311" s="23"/>
      <c r="E311" s="22"/>
      <c r="F311" s="3"/>
    </row>
    <row r="312" spans="1:6" x14ac:dyDescent="0.2">
      <c r="A312" s="10"/>
      <c r="B312" s="24"/>
      <c r="C312" s="24"/>
      <c r="D312" s="24"/>
      <c r="E312" s="22"/>
      <c r="F312" s="3"/>
    </row>
    <row r="313" spans="1:6" x14ac:dyDescent="0.2">
      <c r="A313" s="10"/>
      <c r="B313" s="24"/>
      <c r="C313" s="24"/>
      <c r="D313" s="24"/>
      <c r="E313" s="22"/>
      <c r="F313" s="3"/>
    </row>
    <row r="314" spans="1:6" x14ac:dyDescent="0.2">
      <c r="A314" s="10"/>
      <c r="B314" s="25"/>
      <c r="C314" s="25"/>
      <c r="D314" s="25"/>
      <c r="E314" s="22"/>
      <c r="F314" s="3"/>
    </row>
    <row r="315" spans="1:6" x14ac:dyDescent="0.2">
      <c r="A315" s="10"/>
      <c r="B315" s="23"/>
      <c r="C315" s="23"/>
      <c r="D315" s="20"/>
      <c r="E315" s="22"/>
      <c r="F315" s="3"/>
    </row>
    <row r="316" spans="1:6" x14ac:dyDescent="0.2">
      <c r="A316" s="10"/>
      <c r="B316" s="24"/>
      <c r="C316" s="24"/>
      <c r="D316" s="20"/>
      <c r="E316" s="22"/>
      <c r="F316" s="3"/>
    </row>
    <row r="317" spans="1:6" x14ac:dyDescent="0.2">
      <c r="A317" s="10"/>
      <c r="B317" s="24"/>
      <c r="C317" s="24"/>
      <c r="D317" s="26"/>
      <c r="E317" s="22"/>
      <c r="F317" s="3"/>
    </row>
    <row r="318" spans="1:6" x14ac:dyDescent="0.2">
      <c r="A318" s="10"/>
      <c r="B318" s="3"/>
      <c r="C318" s="3"/>
      <c r="D318" s="27"/>
      <c r="E318" s="22"/>
      <c r="F318" s="3"/>
    </row>
    <row r="319" spans="1:6" x14ac:dyDescent="0.2">
      <c r="A319" s="10"/>
      <c r="B319" s="23"/>
      <c r="C319" s="23"/>
      <c r="D319" s="27"/>
      <c r="E319" s="22"/>
      <c r="F319" s="3"/>
    </row>
    <row r="320" spans="1:6" x14ac:dyDescent="0.2">
      <c r="A320" s="10"/>
      <c r="B320" s="24"/>
      <c r="C320" s="24"/>
      <c r="D320" s="20"/>
      <c r="E320" s="22"/>
      <c r="F320" s="3"/>
    </row>
    <row r="321" spans="1:9" x14ac:dyDescent="0.2">
      <c r="A321" s="10"/>
      <c r="B321" s="24"/>
      <c r="C321" s="24"/>
      <c r="D321" s="26"/>
      <c r="E321" s="22"/>
      <c r="F321" s="3"/>
    </row>
    <row r="322" spans="1:9" x14ac:dyDescent="0.2">
      <c r="A322" s="10"/>
      <c r="B322" s="3"/>
      <c r="C322" s="3"/>
      <c r="D322" s="27"/>
      <c r="E322" s="22"/>
      <c r="F322" s="3"/>
    </row>
    <row r="323" spans="1:9" x14ac:dyDescent="0.2">
      <c r="A323" s="10"/>
      <c r="B323" s="26"/>
      <c r="C323" s="26"/>
      <c r="D323" s="27"/>
      <c r="E323" s="22"/>
      <c r="F323" s="3"/>
    </row>
    <row r="324" spans="1:9" x14ac:dyDescent="0.2">
      <c r="A324" s="10"/>
      <c r="B324" s="27"/>
      <c r="C324" s="27"/>
      <c r="D324" s="20"/>
      <c r="E324" s="22"/>
      <c r="F324" s="3"/>
    </row>
    <row r="325" spans="1:9" x14ac:dyDescent="0.2">
      <c r="A325" s="10"/>
      <c r="B325" s="27"/>
      <c r="C325" s="27"/>
      <c r="D325" s="20"/>
      <c r="E325" s="22"/>
      <c r="F325" s="3"/>
      <c r="G325" s="3"/>
      <c r="H325" s="3"/>
      <c r="I325" s="3"/>
    </row>
    <row r="326" spans="1:9" x14ac:dyDescent="0.2">
      <c r="A326" s="10"/>
      <c r="B326" s="20"/>
      <c r="C326" s="20"/>
      <c r="D326" s="20"/>
      <c r="E326" s="22"/>
      <c r="F326" s="3"/>
    </row>
    <row r="327" spans="1:9" x14ac:dyDescent="0.2">
      <c r="A327" s="10"/>
      <c r="B327" s="26"/>
      <c r="C327" s="26"/>
      <c r="D327" s="20"/>
      <c r="E327" s="22"/>
      <c r="F327" s="3"/>
    </row>
    <row r="328" spans="1:9" x14ac:dyDescent="0.2">
      <c r="A328" s="10"/>
      <c r="B328" s="27"/>
      <c r="C328" s="27"/>
      <c r="D328" s="20"/>
      <c r="E328" s="22"/>
      <c r="F328" s="3"/>
    </row>
    <row r="329" spans="1:9" x14ac:dyDescent="0.2">
      <c r="A329" s="10"/>
      <c r="B329" s="27"/>
      <c r="C329" s="27"/>
      <c r="D329" s="20"/>
      <c r="E329" s="22"/>
      <c r="F329" s="3"/>
      <c r="G329" s="9"/>
      <c r="H329" s="9"/>
    </row>
    <row r="330" spans="1:9" x14ac:dyDescent="0.2">
      <c r="A330" s="10"/>
      <c r="B330" s="24"/>
      <c r="C330" s="24"/>
      <c r="D330" s="20"/>
      <c r="E330" s="22"/>
      <c r="F330" s="3"/>
    </row>
    <row r="331" spans="1:9" x14ac:dyDescent="0.2">
      <c r="A331" s="10"/>
      <c r="B331" s="25"/>
      <c r="C331" s="25"/>
      <c r="D331" s="25"/>
      <c r="E331" s="22"/>
      <c r="F331" s="3"/>
    </row>
    <row r="332" spans="1:9" x14ac:dyDescent="0.2">
      <c r="A332" s="10"/>
      <c r="B332" s="25"/>
      <c r="C332" s="25"/>
      <c r="D332" s="25"/>
      <c r="E332" s="22"/>
      <c r="F332" s="3"/>
    </row>
    <row r="333" spans="1:9" x14ac:dyDescent="0.2">
      <c r="A333" s="10"/>
      <c r="B333" s="10"/>
      <c r="C333" s="10"/>
      <c r="D333" s="20"/>
      <c r="E333" s="22"/>
      <c r="F333" s="3"/>
    </row>
    <row r="334" spans="1:9" x14ac:dyDescent="0.2">
      <c r="A334" s="10"/>
      <c r="B334" s="3"/>
      <c r="C334" s="3"/>
      <c r="D334" s="20"/>
      <c r="E334" s="22"/>
      <c r="F334" s="3"/>
    </row>
    <row r="335" spans="1:9" x14ac:dyDescent="0.2">
      <c r="A335" s="10"/>
      <c r="B335" s="3"/>
      <c r="C335" s="3"/>
      <c r="D335" s="20"/>
      <c r="E335" s="22"/>
      <c r="F335" s="3"/>
    </row>
    <row r="336" spans="1:9" ht="15.75" x14ac:dyDescent="0.25">
      <c r="A336" s="7"/>
      <c r="B336" s="7"/>
      <c r="C336" s="7"/>
      <c r="D336" s="7"/>
      <c r="E336" s="7"/>
      <c r="F336" s="3"/>
    </row>
    <row r="337" spans="1:6" x14ac:dyDescent="0.2">
      <c r="A337" s="10"/>
      <c r="B337" s="10"/>
      <c r="C337" s="10"/>
      <c r="D337" s="20"/>
      <c r="E337" s="3"/>
      <c r="F337" s="3"/>
    </row>
    <row r="338" spans="1:6" x14ac:dyDescent="0.2">
      <c r="A338" s="10"/>
      <c r="B338" s="10"/>
      <c r="C338" s="10"/>
      <c r="D338" s="20"/>
      <c r="E338" s="3"/>
      <c r="F338" s="3"/>
    </row>
    <row r="339" spans="1:6" x14ac:dyDescent="0.2">
      <c r="A339" s="10"/>
      <c r="B339" s="10"/>
      <c r="C339" s="10"/>
      <c r="D339" s="20"/>
      <c r="E339" s="3"/>
      <c r="F339" s="3"/>
    </row>
    <row r="340" spans="1:6" x14ac:dyDescent="0.2">
      <c r="A340" s="10"/>
      <c r="B340" s="10"/>
      <c r="C340" s="10"/>
      <c r="D340" s="20"/>
      <c r="E340" s="3"/>
      <c r="F340" s="3"/>
    </row>
    <row r="341" spans="1:6" x14ac:dyDescent="0.2">
      <c r="A341" s="10"/>
      <c r="B341" s="10"/>
      <c r="C341" s="10"/>
      <c r="D341" s="20"/>
      <c r="E341" s="3"/>
      <c r="F341" s="3"/>
    </row>
    <row r="342" spans="1:6" x14ac:dyDescent="0.2">
      <c r="A342" s="10"/>
      <c r="B342" s="10"/>
      <c r="C342" s="10"/>
      <c r="D342" s="20"/>
      <c r="E342" s="3"/>
      <c r="F342" s="3"/>
    </row>
    <row r="343" spans="1:6" x14ac:dyDescent="0.2">
      <c r="A343" s="10"/>
      <c r="B343" s="10"/>
      <c r="C343" s="10"/>
      <c r="D343" s="20"/>
      <c r="E343" s="3"/>
      <c r="F343" s="3"/>
    </row>
    <row r="344" spans="1:6" x14ac:dyDescent="0.2">
      <c r="A344" s="10"/>
      <c r="B344" s="10"/>
      <c r="C344" s="10"/>
      <c r="D344" s="20"/>
      <c r="E344" s="3"/>
      <c r="F344" s="3"/>
    </row>
    <row r="345" spans="1:6" x14ac:dyDescent="0.2">
      <c r="A345" s="10"/>
      <c r="B345" s="10"/>
      <c r="C345" s="10"/>
      <c r="D345" s="20"/>
      <c r="E345" s="3"/>
      <c r="F345" s="3"/>
    </row>
    <row r="346" spans="1:6" x14ac:dyDescent="0.2">
      <c r="A346" s="10"/>
      <c r="B346" s="10"/>
      <c r="C346" s="10"/>
      <c r="D346" s="20"/>
      <c r="E346" s="3"/>
      <c r="F346" s="3"/>
    </row>
    <row r="347" spans="1:6" x14ac:dyDescent="0.2">
      <c r="A347" s="10"/>
      <c r="B347" s="10"/>
      <c r="C347" s="10"/>
      <c r="D347" s="20"/>
      <c r="E347" s="3"/>
      <c r="F347" s="3"/>
    </row>
    <row r="348" spans="1:6" x14ac:dyDescent="0.2">
      <c r="A348" s="10"/>
      <c r="B348" s="10"/>
      <c r="C348" s="10"/>
      <c r="D348" s="20"/>
      <c r="E348" s="3"/>
      <c r="F348" s="3"/>
    </row>
    <row r="349" spans="1:6" x14ac:dyDescent="0.2">
      <c r="A349" s="10"/>
      <c r="B349" s="10"/>
      <c r="C349" s="10"/>
      <c r="D349" s="20"/>
      <c r="E349" s="3"/>
      <c r="F349" s="3"/>
    </row>
    <row r="350" spans="1:6" x14ac:dyDescent="0.2">
      <c r="A350" s="10"/>
      <c r="B350" s="10"/>
      <c r="C350" s="10"/>
      <c r="D350" s="20"/>
      <c r="E350" s="3"/>
      <c r="F350" s="3"/>
    </row>
    <row r="351" spans="1:6" x14ac:dyDescent="0.2">
      <c r="A351" s="10"/>
      <c r="B351" s="10"/>
      <c r="C351" s="10"/>
      <c r="D351" s="20"/>
      <c r="E351" s="3"/>
      <c r="F351" s="3"/>
    </row>
    <row r="352" spans="1:6" x14ac:dyDescent="0.2">
      <c r="A352" s="10"/>
      <c r="B352" s="10"/>
      <c r="C352" s="10"/>
      <c r="D352" s="20"/>
      <c r="E352" s="3"/>
      <c r="F352" s="3"/>
    </row>
    <row r="353" spans="1:6" x14ac:dyDescent="0.2">
      <c r="A353" s="10"/>
      <c r="B353" s="10"/>
      <c r="C353" s="10"/>
      <c r="D353" s="20"/>
      <c r="E353" s="3"/>
      <c r="F353" s="3"/>
    </row>
    <row r="354" spans="1:6" x14ac:dyDescent="0.2">
      <c r="A354" s="10"/>
      <c r="B354" s="10"/>
      <c r="C354" s="10"/>
      <c r="D354" s="20"/>
      <c r="E354" s="3"/>
      <c r="F354" s="3"/>
    </row>
    <row r="355" spans="1:6" x14ac:dyDescent="0.2">
      <c r="A355" s="10"/>
      <c r="B355" s="10"/>
      <c r="C355" s="10"/>
      <c r="D355" s="20"/>
      <c r="E355" s="3"/>
      <c r="F355" s="3"/>
    </row>
    <row r="356" spans="1:6" x14ac:dyDescent="0.2">
      <c r="A356" s="10"/>
      <c r="B356" s="10"/>
      <c r="C356" s="10"/>
      <c r="D356" s="20"/>
      <c r="E356" s="3"/>
      <c r="F356" s="3"/>
    </row>
    <row r="357" spans="1:6" x14ac:dyDescent="0.2">
      <c r="A357" s="10"/>
      <c r="B357" s="10"/>
      <c r="C357" s="10"/>
      <c r="D357" s="20"/>
      <c r="E357" s="3"/>
      <c r="F357" s="3"/>
    </row>
    <row r="358" spans="1:6" x14ac:dyDescent="0.2">
      <c r="A358" s="10"/>
      <c r="B358" s="10"/>
      <c r="C358" s="10"/>
      <c r="D358" s="20"/>
      <c r="E358" s="3"/>
      <c r="F358" s="3"/>
    </row>
    <row r="359" spans="1:6" x14ac:dyDescent="0.2">
      <c r="A359" s="10"/>
      <c r="B359" s="10"/>
      <c r="C359" s="10"/>
      <c r="D359" s="20"/>
      <c r="E359" s="3"/>
      <c r="F359" s="3"/>
    </row>
    <row r="360" spans="1:6" x14ac:dyDescent="0.2">
      <c r="A360" s="10"/>
      <c r="B360" s="10"/>
      <c r="C360" s="10"/>
      <c r="D360" s="20"/>
      <c r="E360" s="3"/>
      <c r="F360" s="3"/>
    </row>
    <row r="361" spans="1:6" x14ac:dyDescent="0.2">
      <c r="A361" s="10"/>
      <c r="B361" s="10"/>
      <c r="C361" s="10"/>
      <c r="D361" s="20"/>
      <c r="E361" s="3"/>
      <c r="F361" s="3"/>
    </row>
    <row r="362" spans="1:6" x14ac:dyDescent="0.2">
      <c r="A362" s="10"/>
      <c r="B362" s="10"/>
      <c r="C362" s="10"/>
      <c r="D362" s="20"/>
      <c r="E362" s="3"/>
      <c r="F362" s="3"/>
    </row>
    <row r="363" spans="1:6" x14ac:dyDescent="0.2">
      <c r="A363" s="10"/>
      <c r="B363" s="10"/>
      <c r="C363" s="10"/>
      <c r="D363" s="20"/>
      <c r="E363" s="3"/>
      <c r="F363" s="3"/>
    </row>
    <row r="364" spans="1:6" x14ac:dyDescent="0.2">
      <c r="A364" s="10"/>
      <c r="B364" s="10"/>
      <c r="C364" s="10"/>
      <c r="D364" s="20"/>
      <c r="E364" s="3"/>
      <c r="F364" s="3"/>
    </row>
    <row r="365" spans="1:6" x14ac:dyDescent="0.2">
      <c r="A365" s="10"/>
      <c r="B365" s="10"/>
      <c r="C365" s="10"/>
      <c r="D365" s="20"/>
      <c r="E365" s="3"/>
      <c r="F365" s="3"/>
    </row>
    <row r="366" spans="1:6" x14ac:dyDescent="0.2">
      <c r="A366" s="10"/>
      <c r="B366" s="10"/>
      <c r="C366" s="10"/>
      <c r="D366" s="20"/>
      <c r="E366" s="3"/>
      <c r="F366" s="3"/>
    </row>
    <row r="367" spans="1:6" x14ac:dyDescent="0.2">
      <c r="A367" s="10"/>
      <c r="B367" s="10"/>
      <c r="C367" s="10"/>
      <c r="D367" s="20"/>
      <c r="E367" s="3"/>
      <c r="F367" s="3"/>
    </row>
    <row r="368" spans="1:6" x14ac:dyDescent="0.2">
      <c r="A368" s="10"/>
      <c r="B368" s="10"/>
      <c r="C368" s="10"/>
      <c r="D368" s="20"/>
      <c r="E368" s="3"/>
      <c r="F368" s="3"/>
    </row>
    <row r="369" spans="1:6" x14ac:dyDescent="0.2">
      <c r="A369" s="10"/>
      <c r="B369" s="10"/>
      <c r="C369" s="10"/>
      <c r="D369" s="20"/>
      <c r="E369" s="3"/>
      <c r="F369" s="3"/>
    </row>
    <row r="370" spans="1:6" x14ac:dyDescent="0.2">
      <c r="A370" s="10"/>
      <c r="B370" s="10"/>
      <c r="C370" s="10"/>
      <c r="D370" s="20"/>
      <c r="E370" s="3"/>
      <c r="F370" s="3"/>
    </row>
    <row r="371" spans="1:6" x14ac:dyDescent="0.2">
      <c r="A371" s="10"/>
      <c r="B371" s="10"/>
      <c r="C371" s="10"/>
      <c r="D371" s="20"/>
      <c r="E371" s="3"/>
      <c r="F371" s="3"/>
    </row>
    <row r="372" spans="1:6" x14ac:dyDescent="0.2">
      <c r="A372" s="10"/>
      <c r="B372" s="10"/>
      <c r="C372" s="10"/>
      <c r="D372" s="20"/>
      <c r="E372" s="3"/>
      <c r="F372" s="3"/>
    </row>
    <row r="373" spans="1:6" x14ac:dyDescent="0.2">
      <c r="A373" s="10"/>
      <c r="B373" s="10"/>
      <c r="C373" s="10"/>
      <c r="D373" s="20"/>
      <c r="E373" s="3"/>
      <c r="F373" s="3"/>
    </row>
    <row r="374" spans="1:6" x14ac:dyDescent="0.2">
      <c r="A374" s="10"/>
      <c r="B374" s="10"/>
      <c r="C374" s="10"/>
      <c r="D374" s="20"/>
      <c r="E374" s="3"/>
      <c r="F374" s="3"/>
    </row>
    <row r="375" spans="1:6" x14ac:dyDescent="0.2">
      <c r="A375" s="10"/>
      <c r="B375" s="10"/>
      <c r="C375" s="10"/>
      <c r="D375" s="20"/>
      <c r="E375" s="3"/>
      <c r="F375" s="3"/>
    </row>
    <row r="376" spans="1:6" x14ac:dyDescent="0.2">
      <c r="A376" s="10"/>
      <c r="B376" s="10"/>
      <c r="C376" s="10"/>
      <c r="D376" s="20"/>
      <c r="E376" s="3"/>
      <c r="F376" s="3"/>
    </row>
    <row r="377" spans="1:6" x14ac:dyDescent="0.2">
      <c r="A377" s="10"/>
      <c r="B377" s="10"/>
      <c r="C377" s="10"/>
      <c r="D377" s="20"/>
      <c r="E377" s="3"/>
      <c r="F377" s="3"/>
    </row>
    <row r="378" spans="1:6" x14ac:dyDescent="0.2">
      <c r="A378" s="10"/>
      <c r="B378" s="10"/>
      <c r="C378" s="10"/>
      <c r="D378" s="20"/>
      <c r="E378" s="3"/>
      <c r="F378" s="3"/>
    </row>
    <row r="379" spans="1:6" x14ac:dyDescent="0.2">
      <c r="A379" s="10"/>
      <c r="B379" s="10"/>
      <c r="C379" s="10"/>
      <c r="D379" s="20"/>
      <c r="E379" s="3"/>
      <c r="F379" s="3"/>
    </row>
    <row r="380" spans="1:6" x14ac:dyDescent="0.2">
      <c r="A380" s="10"/>
      <c r="B380" s="10"/>
      <c r="C380" s="10"/>
      <c r="D380" s="20"/>
      <c r="E380" s="3"/>
      <c r="F380" s="3"/>
    </row>
    <row r="381" spans="1:6" x14ac:dyDescent="0.2">
      <c r="A381" s="10"/>
      <c r="B381" s="10"/>
      <c r="C381" s="10"/>
      <c r="D381" s="20"/>
      <c r="E381" s="3"/>
      <c r="F381" s="3"/>
    </row>
    <row r="382" spans="1:6" x14ac:dyDescent="0.2">
      <c r="A382" s="10"/>
      <c r="B382" s="10"/>
      <c r="C382" s="10"/>
      <c r="D382" s="20"/>
      <c r="E382" s="3"/>
      <c r="F382" s="3"/>
    </row>
    <row r="383" spans="1:6" x14ac:dyDescent="0.2">
      <c r="A383" s="10"/>
      <c r="B383" s="10"/>
      <c r="C383" s="10"/>
      <c r="D383" s="20"/>
      <c r="E383" s="3"/>
      <c r="F383" s="3"/>
    </row>
    <row r="384" spans="1:6" x14ac:dyDescent="0.2">
      <c r="A384" s="10"/>
      <c r="B384" s="10"/>
      <c r="C384" s="10"/>
      <c r="D384" s="20"/>
      <c r="E384" s="3"/>
      <c r="F384" s="3"/>
    </row>
    <row r="385" spans="1:6" x14ac:dyDescent="0.2">
      <c r="A385" s="10"/>
      <c r="B385" s="10"/>
      <c r="C385" s="10"/>
      <c r="D385" s="20"/>
      <c r="E385" s="3"/>
      <c r="F385" s="3"/>
    </row>
    <row r="386" spans="1:6" x14ac:dyDescent="0.2">
      <c r="A386" s="10"/>
      <c r="B386" s="10"/>
      <c r="C386" s="10"/>
      <c r="D386" s="20"/>
      <c r="E386" s="3"/>
      <c r="F386" s="3"/>
    </row>
    <row r="387" spans="1:6" x14ac:dyDescent="0.2">
      <c r="A387" s="10"/>
      <c r="B387" s="10"/>
      <c r="C387" s="10"/>
      <c r="D387" s="20"/>
      <c r="E387" s="3"/>
      <c r="F387" s="3"/>
    </row>
    <row r="388" spans="1:6" x14ac:dyDescent="0.2">
      <c r="A388" s="10"/>
      <c r="B388" s="10"/>
      <c r="C388" s="10"/>
      <c r="D388" s="20"/>
      <c r="E388" s="3"/>
      <c r="F388" s="3"/>
    </row>
    <row r="389" spans="1:6" x14ac:dyDescent="0.2">
      <c r="A389" s="10"/>
      <c r="B389" s="10"/>
      <c r="C389" s="10"/>
      <c r="D389" s="20"/>
      <c r="E389" s="3"/>
      <c r="F389" s="3"/>
    </row>
    <row r="390" spans="1:6" x14ac:dyDescent="0.2">
      <c r="A390" s="10"/>
      <c r="B390" s="10"/>
      <c r="C390" s="10"/>
      <c r="D390" s="20"/>
      <c r="E390" s="3"/>
      <c r="F390" s="3"/>
    </row>
    <row r="391" spans="1:6" x14ac:dyDescent="0.2">
      <c r="A391" s="10"/>
      <c r="B391" s="10"/>
      <c r="C391" s="10"/>
      <c r="D391" s="20"/>
      <c r="E391" s="3"/>
      <c r="F391" s="3"/>
    </row>
    <row r="392" spans="1:6" x14ac:dyDescent="0.2">
      <c r="A392" s="10"/>
      <c r="B392" s="10"/>
      <c r="C392" s="10"/>
      <c r="D392" s="20"/>
      <c r="E392" s="3"/>
      <c r="F392" s="3"/>
    </row>
    <row r="393" spans="1:6" x14ac:dyDescent="0.2">
      <c r="A393" s="10"/>
      <c r="B393" s="10"/>
      <c r="C393" s="10"/>
      <c r="D393" s="20"/>
      <c r="E393" s="3"/>
      <c r="F393" s="3"/>
    </row>
    <row r="394" spans="1:6" x14ac:dyDescent="0.2">
      <c r="A394" s="10"/>
      <c r="B394" s="10"/>
      <c r="C394" s="10"/>
      <c r="D394" s="20"/>
      <c r="E394" s="3"/>
      <c r="F394" s="3"/>
    </row>
    <row r="395" spans="1:6" x14ac:dyDescent="0.2">
      <c r="A395" s="10"/>
      <c r="B395" s="10"/>
      <c r="C395" s="10"/>
      <c r="D395" s="20"/>
      <c r="E395" s="3"/>
      <c r="F395" s="3"/>
    </row>
    <row r="396" spans="1:6" x14ac:dyDescent="0.2">
      <c r="A396" s="10"/>
      <c r="B396" s="10"/>
      <c r="C396" s="10"/>
      <c r="D396" s="20"/>
      <c r="E396" s="3"/>
      <c r="F396" s="3"/>
    </row>
    <row r="397" spans="1:6" x14ac:dyDescent="0.2">
      <c r="A397" s="10"/>
      <c r="B397" s="10"/>
      <c r="C397" s="10"/>
      <c r="D397" s="20"/>
      <c r="E397" s="3"/>
      <c r="F397" s="3"/>
    </row>
    <row r="398" spans="1:6" x14ac:dyDescent="0.2">
      <c r="A398" s="10"/>
      <c r="B398" s="10"/>
      <c r="C398" s="10"/>
      <c r="D398" s="20"/>
      <c r="E398" s="3"/>
      <c r="F398" s="3"/>
    </row>
    <row r="399" spans="1:6" x14ac:dyDescent="0.2">
      <c r="A399" s="10"/>
      <c r="B399" s="10"/>
      <c r="C399" s="10"/>
      <c r="D399" s="20"/>
      <c r="E399" s="3"/>
      <c r="F399" s="3"/>
    </row>
    <row r="400" spans="1:6" x14ac:dyDescent="0.2">
      <c r="A400" s="10"/>
      <c r="B400" s="10"/>
      <c r="C400" s="10"/>
      <c r="D400" s="20"/>
      <c r="E400" s="3"/>
      <c r="F400" s="3"/>
    </row>
    <row r="401" spans="1:6" x14ac:dyDescent="0.2">
      <c r="A401" s="10"/>
      <c r="B401" s="10"/>
      <c r="C401" s="10"/>
      <c r="D401" s="20"/>
      <c r="E401" s="3"/>
      <c r="F401" s="3"/>
    </row>
    <row r="402" spans="1:6" x14ac:dyDescent="0.2">
      <c r="A402" s="10"/>
      <c r="B402" s="10"/>
      <c r="C402" s="10"/>
      <c r="D402" s="20"/>
      <c r="E402" s="3"/>
      <c r="F402" s="3"/>
    </row>
    <row r="403" spans="1:6" x14ac:dyDescent="0.2">
      <c r="A403" s="10"/>
      <c r="B403" s="10"/>
      <c r="C403" s="10"/>
      <c r="D403" s="20"/>
      <c r="E403" s="3"/>
      <c r="F403" s="3"/>
    </row>
    <row r="404" spans="1:6" x14ac:dyDescent="0.2">
      <c r="A404" s="10"/>
      <c r="B404" s="10"/>
      <c r="C404" s="10"/>
      <c r="D404" s="20"/>
      <c r="E404" s="3"/>
      <c r="F404" s="3"/>
    </row>
    <row r="405" spans="1:6" x14ac:dyDescent="0.2">
      <c r="A405" s="10"/>
      <c r="B405" s="10"/>
      <c r="C405" s="10"/>
      <c r="D405" s="20"/>
      <c r="E405" s="3"/>
      <c r="F405" s="3"/>
    </row>
    <row r="406" spans="1:6" x14ac:dyDescent="0.2">
      <c r="A406" s="10"/>
      <c r="B406" s="10"/>
      <c r="C406" s="10"/>
      <c r="D406" s="20"/>
      <c r="E406" s="3"/>
      <c r="F406" s="3"/>
    </row>
    <row r="407" spans="1:6" x14ac:dyDescent="0.2">
      <c r="A407" s="10"/>
      <c r="B407" s="10"/>
      <c r="C407" s="10"/>
      <c r="D407" s="20"/>
      <c r="E407" s="3"/>
      <c r="F407" s="3"/>
    </row>
    <row r="408" spans="1:6" x14ac:dyDescent="0.2">
      <c r="A408" s="10"/>
      <c r="B408" s="10"/>
      <c r="C408" s="10"/>
      <c r="D408" s="20"/>
      <c r="E408" s="3"/>
      <c r="F408" s="3"/>
    </row>
    <row r="409" spans="1:6" x14ac:dyDescent="0.2">
      <c r="A409" s="10"/>
      <c r="B409" s="10"/>
      <c r="C409" s="10"/>
      <c r="D409" s="20"/>
      <c r="E409" s="3"/>
      <c r="F409" s="3"/>
    </row>
    <row r="410" spans="1:6" x14ac:dyDescent="0.2">
      <c r="A410" s="10"/>
      <c r="B410" s="10"/>
      <c r="C410" s="10"/>
      <c r="D410" s="20"/>
      <c r="E410" s="3"/>
      <c r="F410" s="3"/>
    </row>
    <row r="411" spans="1:6" x14ac:dyDescent="0.2">
      <c r="A411" s="10"/>
      <c r="B411" s="10"/>
      <c r="C411" s="10"/>
      <c r="D411" s="20"/>
      <c r="E411" s="3"/>
      <c r="F411" s="3"/>
    </row>
    <row r="412" spans="1:6" x14ac:dyDescent="0.2">
      <c r="A412" s="10"/>
      <c r="B412" s="10"/>
      <c r="C412" s="10"/>
      <c r="D412" s="20"/>
      <c r="E412" s="3"/>
      <c r="F412" s="3"/>
    </row>
    <row r="413" spans="1:6" x14ac:dyDescent="0.2">
      <c r="A413" s="10"/>
      <c r="B413" s="10"/>
      <c r="C413" s="10"/>
      <c r="D413" s="20"/>
      <c r="E413" s="3"/>
      <c r="F413" s="3"/>
    </row>
    <row r="414" spans="1:6" x14ac:dyDescent="0.2">
      <c r="A414" s="10"/>
      <c r="B414" s="10"/>
      <c r="C414" s="10"/>
      <c r="D414" s="20"/>
      <c r="E414" s="3"/>
      <c r="F414" s="3"/>
    </row>
    <row r="415" spans="1:6" x14ac:dyDescent="0.2">
      <c r="A415" s="10"/>
      <c r="B415" s="10"/>
      <c r="C415" s="10"/>
      <c r="D415" s="20"/>
      <c r="E415" s="3"/>
      <c r="F415" s="3"/>
    </row>
    <row r="416" spans="1:6" x14ac:dyDescent="0.2">
      <c r="A416" s="10"/>
      <c r="B416" s="10"/>
      <c r="C416" s="10"/>
      <c r="D416" s="20"/>
      <c r="E416" s="3"/>
      <c r="F416" s="3"/>
    </row>
    <row r="417" spans="1:6" x14ac:dyDescent="0.2">
      <c r="A417" s="10"/>
      <c r="B417" s="10"/>
      <c r="C417" s="10"/>
      <c r="D417" s="20"/>
      <c r="E417" s="3"/>
      <c r="F417" s="3"/>
    </row>
    <row r="418" spans="1:6" x14ac:dyDescent="0.2">
      <c r="A418" s="10"/>
      <c r="B418" s="10"/>
      <c r="C418" s="10"/>
      <c r="D418" s="20"/>
      <c r="E418" s="3"/>
      <c r="F418" s="3"/>
    </row>
    <row r="419" spans="1:6" x14ac:dyDescent="0.2">
      <c r="A419" s="10"/>
      <c r="B419" s="10"/>
      <c r="C419" s="10"/>
      <c r="D419" s="20"/>
      <c r="E419" s="3"/>
      <c r="F419" s="3"/>
    </row>
    <row r="420" spans="1:6" x14ac:dyDescent="0.2">
      <c r="A420" s="10"/>
      <c r="B420" s="10"/>
      <c r="C420" s="10"/>
      <c r="D420" s="20"/>
      <c r="E420" s="3"/>
      <c r="F420" s="3"/>
    </row>
    <row r="421" spans="1:6" x14ac:dyDescent="0.2">
      <c r="A421" s="10"/>
      <c r="B421" s="10"/>
      <c r="C421" s="10"/>
      <c r="D421" s="20"/>
      <c r="E421" s="3"/>
      <c r="F421" s="3"/>
    </row>
    <row r="422" spans="1:6" x14ac:dyDescent="0.2">
      <c r="A422" s="10"/>
      <c r="B422" s="10"/>
      <c r="C422" s="10"/>
      <c r="D422" s="20"/>
      <c r="E422" s="3"/>
      <c r="F422" s="3"/>
    </row>
    <row r="423" spans="1:6" x14ac:dyDescent="0.2">
      <c r="A423" s="10"/>
      <c r="B423" s="10"/>
      <c r="C423" s="10"/>
      <c r="D423" s="20"/>
      <c r="E423" s="3"/>
      <c r="F423" s="3"/>
    </row>
    <row r="424" spans="1:6" x14ac:dyDescent="0.2">
      <c r="A424" s="10"/>
      <c r="B424" s="10"/>
      <c r="C424" s="10"/>
      <c r="D424" s="20"/>
      <c r="E424" s="3"/>
      <c r="F424" s="3"/>
    </row>
    <row r="425" spans="1:6" x14ac:dyDescent="0.2">
      <c r="A425" s="10"/>
      <c r="B425" s="10"/>
      <c r="C425" s="10"/>
      <c r="D425" s="20"/>
      <c r="E425" s="3"/>
      <c r="F425" s="3"/>
    </row>
    <row r="426" spans="1:6" x14ac:dyDescent="0.2">
      <c r="A426" s="10"/>
      <c r="B426" s="10"/>
      <c r="C426" s="10"/>
      <c r="D426" s="20"/>
      <c r="E426" s="3"/>
      <c r="F426" s="3"/>
    </row>
    <row r="427" spans="1:6" x14ac:dyDescent="0.2">
      <c r="A427" s="10"/>
      <c r="B427" s="10"/>
      <c r="C427" s="10"/>
      <c r="D427" s="20"/>
      <c r="E427" s="3"/>
      <c r="F427" s="3"/>
    </row>
    <row r="428" spans="1:6" x14ac:dyDescent="0.2">
      <c r="A428" s="10"/>
      <c r="B428" s="10"/>
      <c r="C428" s="10"/>
      <c r="D428" s="20"/>
      <c r="E428" s="3"/>
      <c r="F428" s="3"/>
    </row>
    <row r="429" spans="1:6" x14ac:dyDescent="0.2">
      <c r="A429" s="10"/>
      <c r="B429" s="10"/>
      <c r="C429" s="10"/>
      <c r="D429" s="20"/>
      <c r="E429" s="3"/>
      <c r="F429" s="3"/>
    </row>
    <row r="430" spans="1:6" x14ac:dyDescent="0.2">
      <c r="A430" s="10"/>
      <c r="B430" s="10"/>
      <c r="C430" s="10"/>
      <c r="D430" s="20"/>
      <c r="E430" s="3"/>
      <c r="F430" s="3"/>
    </row>
    <row r="431" spans="1:6" x14ac:dyDescent="0.2">
      <c r="A431" s="10"/>
      <c r="B431" s="10"/>
      <c r="C431" s="10"/>
      <c r="D431" s="20"/>
      <c r="E431" s="3"/>
      <c r="F431" s="3"/>
    </row>
    <row r="432" spans="1:6" x14ac:dyDescent="0.2">
      <c r="A432" s="10"/>
      <c r="B432" s="10"/>
      <c r="C432" s="10"/>
      <c r="D432" s="20"/>
      <c r="E432" s="3"/>
      <c r="F432" s="3"/>
    </row>
    <row r="433" spans="1:6" x14ac:dyDescent="0.2">
      <c r="A433" s="10"/>
      <c r="B433" s="10"/>
      <c r="C433" s="10"/>
      <c r="D433" s="20"/>
      <c r="E433" s="3"/>
      <c r="F433" s="3"/>
    </row>
    <row r="434" spans="1:6" x14ac:dyDescent="0.2">
      <c r="A434" s="10"/>
      <c r="B434" s="10"/>
      <c r="C434" s="10"/>
      <c r="D434" s="20"/>
      <c r="E434" s="3"/>
      <c r="F434" s="3"/>
    </row>
    <row r="435" spans="1:6" x14ac:dyDescent="0.2">
      <c r="A435" s="10"/>
      <c r="B435" s="10"/>
      <c r="C435" s="10"/>
      <c r="D435" s="20"/>
      <c r="E435" s="3"/>
      <c r="F435" s="3"/>
    </row>
    <row r="436" spans="1:6" x14ac:dyDescent="0.2">
      <c r="A436" s="10"/>
      <c r="B436" s="10"/>
      <c r="C436" s="10"/>
      <c r="D436" s="20"/>
      <c r="E436" s="3"/>
      <c r="F436" s="3"/>
    </row>
    <row r="437" spans="1:6" x14ac:dyDescent="0.2">
      <c r="A437" s="10"/>
      <c r="B437" s="10"/>
      <c r="C437" s="10"/>
      <c r="D437" s="20"/>
      <c r="E437" s="3"/>
      <c r="F437" s="3"/>
    </row>
    <row r="438" spans="1:6" x14ac:dyDescent="0.2">
      <c r="A438" s="10"/>
      <c r="B438" s="10"/>
      <c r="C438" s="10"/>
      <c r="D438" s="20"/>
      <c r="E438" s="3"/>
      <c r="F438" s="3"/>
    </row>
    <row r="439" spans="1:6" x14ac:dyDescent="0.2">
      <c r="A439" s="10"/>
      <c r="B439" s="10"/>
      <c r="C439" s="10"/>
      <c r="D439" s="20"/>
      <c r="E439" s="3"/>
      <c r="F439" s="3"/>
    </row>
    <row r="440" spans="1:6" x14ac:dyDescent="0.2">
      <c r="A440" s="10"/>
      <c r="B440" s="10"/>
      <c r="C440" s="10"/>
      <c r="D440" s="20"/>
      <c r="E440" s="3"/>
      <c r="F440" s="3"/>
    </row>
    <row r="441" spans="1:6" x14ac:dyDescent="0.2">
      <c r="A441" s="10"/>
      <c r="B441" s="10"/>
      <c r="C441" s="10"/>
      <c r="D441" s="20"/>
      <c r="E441" s="3"/>
      <c r="F441" s="3"/>
    </row>
    <row r="442" spans="1:6" x14ac:dyDescent="0.2">
      <c r="A442" s="10"/>
      <c r="B442" s="10"/>
      <c r="C442" s="10"/>
      <c r="D442" s="20"/>
      <c r="E442" s="3"/>
      <c r="F442" s="3"/>
    </row>
    <row r="443" spans="1:6" x14ac:dyDescent="0.2">
      <c r="A443" s="10"/>
      <c r="B443" s="10"/>
      <c r="C443" s="10"/>
      <c r="D443" s="20"/>
      <c r="E443" s="3"/>
      <c r="F443" s="3"/>
    </row>
    <row r="444" spans="1:6" x14ac:dyDescent="0.2">
      <c r="A444" s="10"/>
      <c r="B444" s="10"/>
      <c r="C444" s="10"/>
      <c r="D444" s="20"/>
      <c r="E444" s="3"/>
      <c r="F444" s="3"/>
    </row>
    <row r="445" spans="1:6" x14ac:dyDescent="0.2">
      <c r="A445" s="10"/>
      <c r="B445" s="10"/>
      <c r="C445" s="10"/>
      <c r="D445" s="20"/>
      <c r="E445" s="3"/>
      <c r="F445" s="3"/>
    </row>
    <row r="446" spans="1:6" x14ac:dyDescent="0.2">
      <c r="A446" s="10"/>
      <c r="B446" s="10"/>
      <c r="C446" s="10"/>
      <c r="D446" s="20"/>
      <c r="E446" s="3"/>
      <c r="F446" s="3"/>
    </row>
    <row r="447" spans="1:6" x14ac:dyDescent="0.2">
      <c r="A447" s="10"/>
      <c r="B447" s="10"/>
      <c r="C447" s="10"/>
      <c r="D447" s="20"/>
      <c r="E447" s="3"/>
      <c r="F447" s="3"/>
    </row>
    <row r="448" spans="1:6" x14ac:dyDescent="0.2">
      <c r="A448" s="10"/>
      <c r="B448" s="10"/>
      <c r="C448" s="10"/>
      <c r="D448" s="20"/>
      <c r="E448" s="3"/>
      <c r="F448" s="3"/>
    </row>
    <row r="449" spans="1:6" x14ac:dyDescent="0.2">
      <c r="A449" s="10"/>
      <c r="B449" s="10"/>
      <c r="C449" s="10"/>
      <c r="D449" s="20"/>
      <c r="E449" s="3"/>
      <c r="F449" s="3"/>
    </row>
    <row r="450" spans="1:6" x14ac:dyDescent="0.2">
      <c r="A450" s="10"/>
      <c r="B450" s="10"/>
      <c r="C450" s="10"/>
      <c r="D450" s="20"/>
      <c r="E450" s="3"/>
      <c r="F450" s="3"/>
    </row>
    <row r="451" spans="1:6" x14ac:dyDescent="0.2">
      <c r="A451" s="10"/>
      <c r="B451" s="10"/>
      <c r="C451" s="10"/>
      <c r="D451" s="20"/>
      <c r="E451" s="3"/>
      <c r="F451" s="3"/>
    </row>
    <row r="452" spans="1:6" x14ac:dyDescent="0.2">
      <c r="A452" s="10"/>
      <c r="B452" s="10"/>
      <c r="C452" s="10"/>
      <c r="D452" s="20"/>
      <c r="E452" s="3"/>
      <c r="F452" s="3"/>
    </row>
    <row r="453" spans="1:6" x14ac:dyDescent="0.2">
      <c r="A453" s="10"/>
      <c r="B453" s="10"/>
      <c r="C453" s="10"/>
      <c r="D453" s="20"/>
      <c r="E453" s="3"/>
      <c r="F453" s="3"/>
    </row>
    <row r="454" spans="1:6" x14ac:dyDescent="0.2">
      <c r="A454" s="10"/>
      <c r="B454" s="10"/>
      <c r="C454" s="10"/>
      <c r="D454" s="20"/>
      <c r="E454" s="3"/>
      <c r="F454" s="3"/>
    </row>
    <row r="455" spans="1:6" x14ac:dyDescent="0.2">
      <c r="A455" s="10"/>
      <c r="B455" s="10"/>
      <c r="C455" s="10"/>
      <c r="D455" s="20"/>
      <c r="E455" s="3"/>
      <c r="F455" s="3"/>
    </row>
    <row r="456" spans="1:6" x14ac:dyDescent="0.2">
      <c r="A456" s="10"/>
      <c r="B456" s="10"/>
      <c r="C456" s="10"/>
      <c r="D456" s="20"/>
      <c r="E456" s="3"/>
      <c r="F456" s="3"/>
    </row>
    <row r="457" spans="1:6" x14ac:dyDescent="0.2">
      <c r="A457" s="10"/>
      <c r="B457" s="10"/>
      <c r="C457" s="10"/>
      <c r="D457" s="20"/>
      <c r="E457" s="3"/>
      <c r="F457" s="3"/>
    </row>
    <row r="458" spans="1:6" x14ac:dyDescent="0.2">
      <c r="A458" s="10"/>
      <c r="B458" s="10"/>
      <c r="C458" s="10"/>
      <c r="D458" s="20"/>
      <c r="E458" s="3"/>
      <c r="F458" s="3"/>
    </row>
    <row r="459" spans="1:6" x14ac:dyDescent="0.2">
      <c r="A459" s="10"/>
      <c r="B459" s="10"/>
      <c r="C459" s="10"/>
      <c r="D459" s="20"/>
      <c r="E459" s="3"/>
      <c r="F459" s="3"/>
    </row>
    <row r="460" spans="1:6" x14ac:dyDescent="0.2">
      <c r="A460" s="10"/>
      <c r="B460" s="10"/>
      <c r="C460" s="10"/>
      <c r="D460" s="20"/>
      <c r="E460" s="3"/>
      <c r="F460" s="3"/>
    </row>
    <row r="461" spans="1:6" x14ac:dyDescent="0.2">
      <c r="A461" s="10"/>
      <c r="B461" s="10"/>
      <c r="C461" s="10"/>
      <c r="D461" s="20"/>
      <c r="E461" s="3"/>
      <c r="F461" s="3"/>
    </row>
    <row r="462" spans="1:6" x14ac:dyDescent="0.2">
      <c r="A462" s="10"/>
      <c r="B462" s="10"/>
      <c r="C462" s="10"/>
      <c r="D462" s="20"/>
      <c r="E462" s="3"/>
      <c r="F462" s="3"/>
    </row>
    <row r="463" spans="1:6" x14ac:dyDescent="0.2">
      <c r="A463" s="10"/>
      <c r="B463" s="10"/>
      <c r="C463" s="10"/>
      <c r="D463" s="20"/>
      <c r="E463" s="3"/>
      <c r="F463" s="3"/>
    </row>
    <row r="464" spans="1:6" x14ac:dyDescent="0.2">
      <c r="A464" s="10"/>
      <c r="B464" s="10"/>
      <c r="C464" s="10"/>
      <c r="D464" s="20"/>
      <c r="E464" s="3"/>
      <c r="F464" s="3"/>
    </row>
    <row r="465" spans="1:6" x14ac:dyDescent="0.2">
      <c r="A465" s="10"/>
      <c r="B465" s="10"/>
      <c r="C465" s="10"/>
      <c r="D465" s="20"/>
      <c r="E465" s="3"/>
      <c r="F465" s="3"/>
    </row>
    <row r="466" spans="1:6" x14ac:dyDescent="0.2">
      <c r="A466" s="10"/>
      <c r="B466" s="10"/>
      <c r="C466" s="10"/>
      <c r="D466" s="20"/>
      <c r="E466" s="3"/>
      <c r="F466" s="3"/>
    </row>
    <row r="467" spans="1:6" x14ac:dyDescent="0.2">
      <c r="A467" s="10"/>
      <c r="B467" s="10"/>
      <c r="C467" s="10"/>
      <c r="D467" s="20"/>
      <c r="E467" s="3"/>
      <c r="F467" s="3"/>
    </row>
    <row r="468" spans="1:6" x14ac:dyDescent="0.2">
      <c r="A468" s="10"/>
      <c r="B468" s="10"/>
      <c r="C468" s="10"/>
      <c r="D468" s="20"/>
      <c r="E468" s="3"/>
      <c r="F468" s="3"/>
    </row>
    <row r="469" spans="1:6" x14ac:dyDescent="0.2">
      <c r="A469" s="10"/>
      <c r="B469" s="10"/>
      <c r="C469" s="10"/>
      <c r="D469" s="20"/>
      <c r="E469" s="3"/>
      <c r="F469" s="3"/>
    </row>
    <row r="470" spans="1:6" x14ac:dyDescent="0.2">
      <c r="A470" s="10"/>
      <c r="B470" s="10"/>
      <c r="C470" s="10"/>
      <c r="D470" s="20"/>
      <c r="E470" s="3"/>
      <c r="F470" s="3"/>
    </row>
    <row r="471" spans="1:6" x14ac:dyDescent="0.2">
      <c r="A471" s="10"/>
      <c r="B471" s="10"/>
      <c r="C471" s="10"/>
      <c r="D471" s="20"/>
      <c r="E471" s="3"/>
      <c r="F471" s="3"/>
    </row>
    <row r="472" spans="1:6" x14ac:dyDescent="0.2">
      <c r="A472" s="10"/>
      <c r="B472" s="10"/>
      <c r="C472" s="10"/>
      <c r="D472" s="20"/>
      <c r="E472" s="3"/>
      <c r="F472" s="3"/>
    </row>
    <row r="473" spans="1:6" x14ac:dyDescent="0.2">
      <c r="A473" s="10"/>
      <c r="B473" s="10"/>
      <c r="C473" s="10"/>
      <c r="D473" s="20"/>
      <c r="E473" s="3"/>
      <c r="F473" s="3"/>
    </row>
    <row r="474" spans="1:6" x14ac:dyDescent="0.2">
      <c r="A474" s="10"/>
      <c r="B474" s="10"/>
      <c r="C474" s="10"/>
      <c r="D474" s="20"/>
      <c r="E474" s="3"/>
      <c r="F474" s="3"/>
    </row>
    <row r="475" spans="1:6" x14ac:dyDescent="0.2">
      <c r="A475" s="10"/>
      <c r="B475" s="10"/>
      <c r="C475" s="10"/>
      <c r="D475" s="20"/>
      <c r="E475" s="3"/>
      <c r="F475" s="3"/>
    </row>
    <row r="476" spans="1:6" x14ac:dyDescent="0.2">
      <c r="A476" s="10"/>
      <c r="B476" s="10"/>
      <c r="C476" s="10"/>
      <c r="D476" s="20"/>
      <c r="E476" s="3"/>
      <c r="F476" s="3"/>
    </row>
    <row r="477" spans="1:6" x14ac:dyDescent="0.2">
      <c r="A477" s="10"/>
      <c r="B477" s="10"/>
      <c r="C477" s="10"/>
      <c r="D477" s="20"/>
      <c r="E477" s="3"/>
      <c r="F477" s="3"/>
    </row>
    <row r="478" spans="1:6" x14ac:dyDescent="0.2">
      <c r="A478" s="10"/>
      <c r="B478" s="10"/>
      <c r="C478" s="10"/>
      <c r="D478" s="20"/>
      <c r="E478" s="3"/>
      <c r="F478" s="3"/>
    </row>
    <row r="479" spans="1:6" x14ac:dyDescent="0.2">
      <c r="A479" s="10"/>
      <c r="B479" s="10"/>
      <c r="C479" s="10"/>
      <c r="D479" s="20"/>
      <c r="E479" s="3"/>
      <c r="F479" s="3"/>
    </row>
    <row r="480" spans="1:6" x14ac:dyDescent="0.2">
      <c r="A480" s="10"/>
      <c r="B480" s="10"/>
      <c r="C480" s="10"/>
      <c r="D480" s="20"/>
      <c r="E480" s="3"/>
      <c r="F480" s="3"/>
    </row>
    <row r="481" spans="1:6" x14ac:dyDescent="0.2">
      <c r="A481" s="10"/>
      <c r="B481" s="10"/>
      <c r="C481" s="10"/>
      <c r="D481" s="20"/>
      <c r="E481" s="3"/>
      <c r="F481" s="3"/>
    </row>
    <row r="482" spans="1:6" x14ac:dyDescent="0.2">
      <c r="A482" s="10"/>
      <c r="B482" s="10"/>
      <c r="C482" s="10"/>
      <c r="D482" s="20"/>
      <c r="E482" s="3"/>
      <c r="F482" s="3"/>
    </row>
    <row r="483" spans="1:6" x14ac:dyDescent="0.2">
      <c r="A483" s="10"/>
      <c r="B483" s="10"/>
      <c r="C483" s="10"/>
      <c r="D483" s="20"/>
      <c r="E483" s="3"/>
      <c r="F483" s="3"/>
    </row>
    <row r="484" spans="1:6" x14ac:dyDescent="0.2">
      <c r="A484" s="10"/>
      <c r="B484" s="10"/>
      <c r="C484" s="10"/>
      <c r="D484" s="20"/>
      <c r="E484" s="3"/>
      <c r="F484" s="3"/>
    </row>
    <row r="485" spans="1:6" x14ac:dyDescent="0.2">
      <c r="A485" s="10"/>
      <c r="B485" s="10"/>
      <c r="C485" s="10"/>
      <c r="D485" s="20"/>
      <c r="E485" s="3"/>
      <c r="F485" s="3"/>
    </row>
    <row r="486" spans="1:6" x14ac:dyDescent="0.2">
      <c r="A486" s="10"/>
      <c r="B486" s="10"/>
      <c r="C486" s="10"/>
      <c r="D486" s="20"/>
      <c r="E486" s="3"/>
      <c r="F486" s="3"/>
    </row>
    <row r="487" spans="1:6" x14ac:dyDescent="0.2">
      <c r="A487" s="10"/>
      <c r="B487" s="10"/>
      <c r="C487" s="10"/>
      <c r="D487" s="20"/>
      <c r="E487" s="3"/>
      <c r="F487" s="3"/>
    </row>
    <row r="488" spans="1:6" x14ac:dyDescent="0.2">
      <c r="A488" s="10"/>
      <c r="B488" s="10"/>
      <c r="C488" s="10"/>
      <c r="D488" s="20"/>
      <c r="E488" s="3"/>
      <c r="F488" s="3"/>
    </row>
    <row r="489" spans="1:6" x14ac:dyDescent="0.2">
      <c r="A489" s="10"/>
      <c r="B489" s="10"/>
      <c r="C489" s="10"/>
      <c r="D489" s="20"/>
      <c r="E489" s="3"/>
      <c r="F489" s="3"/>
    </row>
    <row r="490" spans="1:6" x14ac:dyDescent="0.2">
      <c r="A490" s="10"/>
      <c r="B490" s="10"/>
      <c r="C490" s="10"/>
      <c r="D490" s="20"/>
      <c r="E490" s="3"/>
      <c r="F490" s="3"/>
    </row>
    <row r="491" spans="1:6" x14ac:dyDescent="0.2">
      <c r="A491" s="10"/>
      <c r="B491" s="10"/>
      <c r="C491" s="10"/>
      <c r="D491" s="20"/>
      <c r="E491" s="3"/>
      <c r="F491" s="3"/>
    </row>
    <row r="492" spans="1:6" x14ac:dyDescent="0.2">
      <c r="A492" s="10"/>
      <c r="B492" s="10"/>
      <c r="C492" s="10"/>
      <c r="D492" s="20"/>
      <c r="E492" s="3"/>
      <c r="F492" s="3"/>
    </row>
    <row r="493" spans="1:6" x14ac:dyDescent="0.2">
      <c r="A493" s="10"/>
      <c r="B493" s="10"/>
      <c r="C493" s="10"/>
      <c r="D493" s="20"/>
      <c r="E493" s="3"/>
      <c r="F493" s="3"/>
    </row>
    <row r="494" spans="1:6" x14ac:dyDescent="0.2">
      <c r="A494" s="10"/>
      <c r="B494" s="10"/>
      <c r="C494" s="10"/>
      <c r="D494" s="20"/>
      <c r="E494" s="3"/>
      <c r="F494" s="3"/>
    </row>
    <row r="495" spans="1:6" x14ac:dyDescent="0.2">
      <c r="A495" s="10"/>
      <c r="B495" s="10"/>
      <c r="C495" s="10"/>
      <c r="D495" s="20"/>
      <c r="E495" s="3"/>
      <c r="F495" s="3"/>
    </row>
    <row r="496" spans="1:6" x14ac:dyDescent="0.2">
      <c r="A496" s="10"/>
      <c r="B496" s="10"/>
      <c r="C496" s="10"/>
      <c r="D496" s="20"/>
      <c r="E496" s="3"/>
      <c r="F496" s="3"/>
    </row>
    <row r="497" spans="1:6" x14ac:dyDescent="0.2">
      <c r="A497" s="10"/>
      <c r="B497" s="10"/>
      <c r="C497" s="10"/>
      <c r="D497" s="20"/>
      <c r="E497" s="3"/>
      <c r="F497" s="3"/>
    </row>
    <row r="498" spans="1:6" x14ac:dyDescent="0.2">
      <c r="A498" s="10"/>
      <c r="B498" s="10"/>
      <c r="C498" s="10"/>
      <c r="D498" s="20"/>
      <c r="E498" s="3"/>
      <c r="F498" s="3"/>
    </row>
    <row r="499" spans="1:6" x14ac:dyDescent="0.2">
      <c r="A499" s="10"/>
      <c r="B499" s="10"/>
      <c r="C499" s="10"/>
      <c r="D499" s="20"/>
      <c r="E499" s="3"/>
      <c r="F499" s="3"/>
    </row>
    <row r="500" spans="1:6" x14ac:dyDescent="0.2">
      <c r="A500" s="10"/>
      <c r="B500" s="10"/>
      <c r="C500" s="10"/>
      <c r="D500" s="20"/>
      <c r="E500" s="3"/>
      <c r="F500" s="3"/>
    </row>
    <row r="501" spans="1:6" x14ac:dyDescent="0.2">
      <c r="A501" s="10"/>
      <c r="B501" s="10"/>
      <c r="C501" s="10"/>
      <c r="D501" s="20"/>
      <c r="E501" s="3"/>
      <c r="F501" s="3"/>
    </row>
    <row r="502" spans="1:6" x14ac:dyDescent="0.2">
      <c r="A502" s="10"/>
      <c r="B502" s="10"/>
      <c r="C502" s="10"/>
      <c r="D502" s="20"/>
      <c r="E502" s="3"/>
      <c r="F502" s="3"/>
    </row>
    <row r="503" spans="1:6" x14ac:dyDescent="0.2">
      <c r="A503" s="10"/>
      <c r="B503" s="10"/>
      <c r="C503" s="10"/>
      <c r="D503" s="20"/>
      <c r="E503" s="3"/>
      <c r="F503" s="3"/>
    </row>
    <row r="504" spans="1:6" x14ac:dyDescent="0.2">
      <c r="A504" s="10"/>
      <c r="B504" s="10"/>
      <c r="C504" s="10"/>
      <c r="D504" s="20"/>
      <c r="E504" s="3"/>
      <c r="F504" s="3"/>
    </row>
    <row r="505" spans="1:6" x14ac:dyDescent="0.2">
      <c r="A505" s="10"/>
      <c r="B505" s="10"/>
      <c r="C505" s="10"/>
      <c r="D505" s="20"/>
      <c r="E505" s="3"/>
      <c r="F505" s="3"/>
    </row>
    <row r="506" spans="1:6" x14ac:dyDescent="0.2">
      <c r="A506" s="10"/>
      <c r="B506" s="10"/>
      <c r="C506" s="10"/>
      <c r="D506" s="20"/>
      <c r="E506" s="3"/>
      <c r="F506" s="3"/>
    </row>
    <row r="507" spans="1:6" x14ac:dyDescent="0.2">
      <c r="A507" s="10"/>
      <c r="B507" s="10"/>
      <c r="C507" s="10"/>
      <c r="D507" s="20"/>
      <c r="E507" s="3"/>
      <c r="F507" s="3"/>
    </row>
    <row r="508" spans="1:6" x14ac:dyDescent="0.2">
      <c r="A508" s="10"/>
      <c r="B508" s="10"/>
      <c r="C508" s="10"/>
      <c r="D508" s="20"/>
      <c r="E508" s="3"/>
      <c r="F508" s="3"/>
    </row>
    <row r="509" spans="1:6" x14ac:dyDescent="0.2">
      <c r="A509" s="10"/>
      <c r="B509" s="10"/>
      <c r="C509" s="10"/>
      <c r="D509" s="20"/>
      <c r="E509" s="3"/>
      <c r="F509" s="3"/>
    </row>
    <row r="510" spans="1:6" x14ac:dyDescent="0.2">
      <c r="A510" s="10"/>
      <c r="B510" s="10"/>
      <c r="C510" s="10"/>
      <c r="D510" s="20"/>
      <c r="E510" s="3"/>
      <c r="F510" s="3"/>
    </row>
    <row r="511" spans="1:6" x14ac:dyDescent="0.2">
      <c r="A511" s="10"/>
      <c r="B511" s="10"/>
      <c r="C511" s="10"/>
      <c r="D511" s="20"/>
      <c r="E511" s="3"/>
      <c r="F511" s="3"/>
    </row>
    <row r="512" spans="1:6" x14ac:dyDescent="0.2">
      <c r="A512" s="10"/>
      <c r="B512" s="10"/>
      <c r="C512" s="10"/>
      <c r="D512" s="20"/>
      <c r="E512" s="3"/>
      <c r="F512" s="3"/>
    </row>
    <row r="513" spans="1:6" x14ac:dyDescent="0.2">
      <c r="A513" s="10"/>
      <c r="B513" s="10"/>
      <c r="C513" s="10"/>
      <c r="D513" s="20"/>
      <c r="E513" s="3"/>
      <c r="F513" s="3"/>
    </row>
    <row r="514" spans="1:6" x14ac:dyDescent="0.2">
      <c r="A514" s="10"/>
      <c r="B514" s="10"/>
      <c r="C514" s="10"/>
      <c r="D514" s="20"/>
      <c r="E514" s="3"/>
      <c r="F514" s="3"/>
    </row>
    <row r="515" spans="1:6" x14ac:dyDescent="0.2">
      <c r="A515" s="10"/>
      <c r="B515" s="10"/>
      <c r="C515" s="10"/>
      <c r="D515" s="20"/>
      <c r="E515" s="3"/>
      <c r="F515" s="3"/>
    </row>
    <row r="516" spans="1:6" x14ac:dyDescent="0.2">
      <c r="A516" s="10"/>
      <c r="B516" s="10"/>
      <c r="C516" s="10"/>
      <c r="D516" s="20"/>
      <c r="E516" s="3"/>
      <c r="F516" s="3"/>
    </row>
    <row r="517" spans="1:6" x14ac:dyDescent="0.2">
      <c r="A517" s="10"/>
      <c r="B517" s="10"/>
      <c r="C517" s="10"/>
      <c r="D517" s="20"/>
      <c r="E517" s="3"/>
      <c r="F517" s="3"/>
    </row>
    <row r="518" spans="1:6" x14ac:dyDescent="0.2">
      <c r="A518" s="10"/>
      <c r="B518" s="10"/>
      <c r="C518" s="10"/>
      <c r="D518" s="20"/>
      <c r="E518" s="3"/>
      <c r="F518" s="3"/>
    </row>
    <row r="519" spans="1:6" x14ac:dyDescent="0.2">
      <c r="A519" s="10"/>
      <c r="B519" s="10"/>
      <c r="C519" s="10"/>
      <c r="D519" s="20"/>
      <c r="E519" s="3"/>
      <c r="F519" s="3"/>
    </row>
    <row r="520" spans="1:6" x14ac:dyDescent="0.2">
      <c r="A520" s="10"/>
      <c r="B520" s="10"/>
      <c r="C520" s="10"/>
      <c r="D520" s="20"/>
      <c r="E520" s="3"/>
      <c r="F520" s="3"/>
    </row>
    <row r="521" spans="1:6" x14ac:dyDescent="0.2">
      <c r="A521" s="10"/>
      <c r="B521" s="10"/>
      <c r="C521" s="10"/>
      <c r="D521" s="20"/>
      <c r="E521" s="3"/>
      <c r="F521" s="3"/>
    </row>
    <row r="522" spans="1:6" x14ac:dyDescent="0.2">
      <c r="F522" s="3"/>
    </row>
    <row r="523" spans="1:6" x14ac:dyDescent="0.2">
      <c r="F523" s="3"/>
    </row>
    <row r="524" spans="1:6" x14ac:dyDescent="0.2">
      <c r="F524" s="3"/>
    </row>
    <row r="525" spans="1:6" x14ac:dyDescent="0.2">
      <c r="F525" s="3"/>
    </row>
    <row r="526" spans="1:6" x14ac:dyDescent="0.2">
      <c r="F526" s="3"/>
    </row>
  </sheetData>
  <sheetProtection password="CA81" sheet="1" formatCells="0" formatColumns="0" formatRows="0" insertColumns="0" insertRows="0" insertHyperlinks="0" deleteColumns="0" deleteRows="0" sort="0" autoFilter="0" pivotTables="0"/>
  <dataValidations count="1">
    <dataValidation type="list" allowBlank="1" showInputMessage="1" showErrorMessage="1" sqref="B19:B39">
      <formula1>Catégorie</formula1>
    </dataValidation>
  </dataValidations>
  <printOptions horizontalCentered="1" verticalCentered="1"/>
  <pageMargins left="0" right="0" top="0" bottom="0" header="0" footer="0"/>
  <pageSetup paperSize="9" orientation="landscape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26"/>
  <sheetViews>
    <sheetView workbookViewId="0">
      <selection activeCell="C8" sqref="C8"/>
    </sheetView>
  </sheetViews>
  <sheetFormatPr baseColWidth="10" defaultRowHeight="12.75" x14ac:dyDescent="0.2"/>
  <cols>
    <col min="1" max="1" width="22.140625" customWidth="1"/>
    <col min="2" max="2" width="36" customWidth="1"/>
    <col min="3" max="3" width="17.5703125" style="2" customWidth="1"/>
    <col min="4" max="4" width="30.7109375" style="1" customWidth="1"/>
    <col min="5" max="5" width="12.5703125" style="1" customWidth="1"/>
    <col min="6" max="6" width="7.140625" style="1" customWidth="1"/>
    <col min="7" max="7" width="7.28515625" style="1" customWidth="1"/>
    <col min="8" max="8" width="6.140625" style="1" customWidth="1"/>
    <col min="9" max="9" width="11" style="1" customWidth="1"/>
    <col min="10" max="10" width="8.85546875" customWidth="1"/>
  </cols>
  <sheetData>
    <row r="1" spans="1:16" ht="17.25" customHeight="1" x14ac:dyDescent="0.35">
      <c r="B1" s="211" t="str">
        <f>Compétiteurs!C1</f>
        <v>INSCRIPTIONS COUPE DU NORD 2024</v>
      </c>
      <c r="C1" s="212"/>
      <c r="D1" s="213"/>
      <c r="E1" s="4"/>
      <c r="F1" s="4"/>
      <c r="G1" s="3"/>
    </row>
    <row r="2" spans="1:16" ht="17.25" customHeight="1" thickBot="1" x14ac:dyDescent="0.4">
      <c r="A2" s="35"/>
      <c r="B2" s="214" t="str">
        <f>'Equipes SONG LUYEN'!B2</f>
        <v>27 et 28 janvier 2024 - Salle de la Tour du Renard - OUTREAU</v>
      </c>
      <c r="C2" s="215"/>
      <c r="D2" s="216"/>
      <c r="E2" s="4"/>
      <c r="F2" s="4"/>
      <c r="G2" s="3"/>
    </row>
    <row r="3" spans="1:16" ht="13.5" thickBot="1" x14ac:dyDescent="0.25">
      <c r="E3" s="3"/>
    </row>
    <row r="4" spans="1:16" ht="13.5" thickBot="1" x14ac:dyDescent="0.25">
      <c r="A4" s="32" t="s">
        <v>1</v>
      </c>
      <c r="B4" s="92"/>
      <c r="C4" s="60" t="s">
        <v>31</v>
      </c>
      <c r="D4" s="61"/>
      <c r="E4" s="61"/>
      <c r="F4" s="61"/>
      <c r="G4" s="62"/>
      <c r="H4" s="62"/>
      <c r="I4" s="60"/>
      <c r="J4" s="60"/>
      <c r="K4" s="60"/>
      <c r="L4" s="60"/>
      <c r="M4" s="60"/>
      <c r="O4" s="59"/>
      <c r="P4" s="59"/>
    </row>
    <row r="5" spans="1:16" x14ac:dyDescent="0.2">
      <c r="A5" s="86" t="s">
        <v>54</v>
      </c>
      <c r="B5" s="29"/>
      <c r="C5" s="60" t="s">
        <v>26</v>
      </c>
      <c r="D5" s="61"/>
      <c r="E5" s="63"/>
      <c r="F5" s="63"/>
      <c r="G5" s="62"/>
      <c r="H5" s="62"/>
      <c r="I5" s="60"/>
      <c r="J5" s="60"/>
      <c r="K5" s="60"/>
      <c r="L5" s="60"/>
      <c r="M5" s="60"/>
      <c r="O5" s="59"/>
      <c r="P5" s="59"/>
    </row>
    <row r="6" spans="1:16" x14ac:dyDescent="0.2">
      <c r="A6" s="33" t="s">
        <v>2</v>
      </c>
      <c r="B6" s="30"/>
      <c r="C6" s="60" t="s">
        <v>27</v>
      </c>
      <c r="D6" s="61"/>
      <c r="E6" s="63"/>
      <c r="F6" s="63"/>
      <c r="G6" s="62"/>
      <c r="H6" s="62"/>
      <c r="I6" s="60"/>
      <c r="J6" s="60"/>
      <c r="K6" s="60"/>
      <c r="L6" s="60"/>
      <c r="M6" s="60"/>
      <c r="O6" s="59"/>
      <c r="P6" s="59"/>
    </row>
    <row r="7" spans="1:16" x14ac:dyDescent="0.2">
      <c r="A7" s="33" t="s">
        <v>3</v>
      </c>
      <c r="B7" s="30"/>
      <c r="C7" s="63" t="s">
        <v>25</v>
      </c>
      <c r="D7" s="61"/>
      <c r="E7" s="63"/>
      <c r="F7" s="63"/>
      <c r="G7" s="62"/>
      <c r="H7" s="62"/>
      <c r="I7" s="60"/>
      <c r="J7" s="60"/>
      <c r="K7" s="60"/>
      <c r="L7" s="60"/>
      <c r="M7" s="60"/>
      <c r="O7" s="59"/>
      <c r="P7" s="59"/>
    </row>
    <row r="8" spans="1:16" ht="13.5" thickBot="1" x14ac:dyDescent="0.25">
      <c r="A8" s="34" t="s">
        <v>4</v>
      </c>
      <c r="B8" s="31"/>
      <c r="C8" s="60" t="s">
        <v>77</v>
      </c>
      <c r="D8" s="61"/>
      <c r="E8" s="63"/>
      <c r="F8" s="63"/>
      <c r="G8" s="62"/>
      <c r="H8" s="62"/>
      <c r="I8" s="60"/>
      <c r="J8" s="60"/>
      <c r="K8" s="60"/>
      <c r="L8" s="60"/>
      <c r="M8" s="60"/>
      <c r="O8" s="59"/>
      <c r="P8" s="59"/>
    </row>
    <row r="9" spans="1:16" x14ac:dyDescent="0.2">
      <c r="C9" s="63" t="s">
        <v>28</v>
      </c>
      <c r="D9" s="61"/>
      <c r="E9" s="63"/>
      <c r="F9" s="63"/>
      <c r="G9" s="62"/>
      <c r="H9" s="62"/>
      <c r="I9" s="60"/>
      <c r="J9" s="60"/>
      <c r="K9" s="60"/>
      <c r="L9" s="60"/>
      <c r="M9" s="60"/>
      <c r="O9" s="59"/>
      <c r="P9" s="59"/>
    </row>
    <row r="10" spans="1:16" x14ac:dyDescent="0.2">
      <c r="D10" s="57"/>
      <c r="E10" s="3"/>
      <c r="F10" s="48"/>
      <c r="G10" s="48"/>
    </row>
    <row r="11" spans="1:16" ht="15.75" x14ac:dyDescent="0.2">
      <c r="A11" s="58" t="s">
        <v>23</v>
      </c>
      <c r="D11" s="57"/>
      <c r="E11" s="3"/>
      <c r="F11" s="48"/>
      <c r="G11" s="48"/>
    </row>
    <row r="12" spans="1:16" ht="15.75" x14ac:dyDescent="0.2">
      <c r="A12" s="58" t="s">
        <v>24</v>
      </c>
      <c r="D12" s="57"/>
      <c r="E12" s="3"/>
      <c r="F12" s="48"/>
      <c r="G12" s="48"/>
    </row>
    <row r="13" spans="1:16" ht="13.5" thickBot="1" x14ac:dyDescent="0.25">
      <c r="E13" s="3"/>
    </row>
    <row r="14" spans="1:16" ht="20.25" customHeight="1" thickBot="1" x14ac:dyDescent="0.25">
      <c r="A14" s="49" t="s">
        <v>0</v>
      </c>
      <c r="B14" s="49" t="s">
        <v>76</v>
      </c>
      <c r="C14" s="49" t="s">
        <v>29</v>
      </c>
      <c r="D14" s="49" t="s">
        <v>30</v>
      </c>
      <c r="E14" s="46"/>
      <c r="F14" s="46"/>
      <c r="G14" s="46"/>
      <c r="H14" s="46"/>
      <c r="I14" s="46"/>
      <c r="J14" s="46"/>
    </row>
    <row r="15" spans="1:16" ht="15" x14ac:dyDescent="0.25">
      <c r="A15" s="220"/>
      <c r="B15" s="221"/>
      <c r="C15" s="221"/>
      <c r="D15" s="221"/>
      <c r="E15" s="45"/>
      <c r="F15" s="45"/>
      <c r="G15" s="45"/>
      <c r="H15" s="45"/>
      <c r="I15" s="45"/>
      <c r="J15" s="45"/>
    </row>
    <row r="16" spans="1:16" ht="15" x14ac:dyDescent="0.25">
      <c r="A16" s="220"/>
      <c r="B16" s="221"/>
      <c r="C16" s="222"/>
      <c r="D16" s="222"/>
      <c r="E16" s="8"/>
      <c r="F16" s="8"/>
      <c r="G16" s="8"/>
      <c r="H16" s="8"/>
      <c r="I16" s="8"/>
      <c r="J16" s="8"/>
    </row>
    <row r="17" spans="1:10" x14ac:dyDescent="0.2">
      <c r="A17" s="171"/>
      <c r="B17" s="172"/>
      <c r="C17" s="172"/>
      <c r="D17" s="173"/>
      <c r="E17" s="8"/>
      <c r="F17" s="8"/>
      <c r="G17" s="8"/>
      <c r="H17" s="8"/>
      <c r="I17" s="8"/>
      <c r="J17" s="8"/>
    </row>
    <row r="18" spans="1:10" x14ac:dyDescent="0.2">
      <c r="A18" s="217"/>
      <c r="B18" s="172"/>
      <c r="C18" s="223"/>
      <c r="D18" s="6"/>
      <c r="E18" s="8"/>
      <c r="F18" s="8"/>
      <c r="G18" s="8"/>
      <c r="H18" s="8"/>
      <c r="I18" s="8"/>
      <c r="J18" s="8"/>
    </row>
    <row r="19" spans="1:10" ht="15" x14ac:dyDescent="0.2">
      <c r="A19" s="217"/>
      <c r="B19" s="172"/>
      <c r="C19" s="222"/>
      <c r="D19" s="222"/>
      <c r="E19" s="8"/>
      <c r="F19" s="8"/>
      <c r="G19" s="8"/>
      <c r="H19" s="8"/>
      <c r="I19" s="8"/>
      <c r="J19" s="8"/>
    </row>
    <row r="20" spans="1:10" ht="15" x14ac:dyDescent="0.2">
      <c r="A20" s="217"/>
      <c r="B20" s="172"/>
      <c r="C20" s="222"/>
      <c r="D20" s="222"/>
      <c r="E20" s="8"/>
      <c r="F20" s="8"/>
      <c r="G20" s="8"/>
      <c r="H20" s="8"/>
      <c r="I20" s="8"/>
      <c r="J20" s="8"/>
    </row>
    <row r="21" spans="1:10" ht="15" x14ac:dyDescent="0.2">
      <c r="A21" s="217"/>
      <c r="B21" s="172"/>
      <c r="C21" s="222"/>
      <c r="D21" s="222"/>
      <c r="E21" s="8"/>
      <c r="F21" s="8"/>
      <c r="G21" s="8"/>
      <c r="H21" s="8"/>
      <c r="I21" s="8"/>
      <c r="J21" s="8"/>
    </row>
    <row r="22" spans="1:10" x14ac:dyDescent="0.2">
      <c r="A22" s="171"/>
      <c r="B22" s="172"/>
      <c r="C22" s="173"/>
      <c r="D22" s="172"/>
      <c r="E22" s="8"/>
      <c r="F22" s="8"/>
      <c r="G22" s="8"/>
      <c r="H22" s="8"/>
      <c r="I22" s="8"/>
      <c r="J22" s="8"/>
    </row>
    <row r="23" spans="1:10" x14ac:dyDescent="0.2">
      <c r="A23" s="171"/>
      <c r="B23" s="172"/>
      <c r="C23" s="173"/>
      <c r="D23" s="174"/>
      <c r="E23" s="8"/>
      <c r="F23" s="8"/>
      <c r="G23" s="8"/>
      <c r="H23" s="8"/>
      <c r="I23" s="8"/>
      <c r="J23" s="8"/>
    </row>
    <row r="24" spans="1:10" x14ac:dyDescent="0.2">
      <c r="A24" s="171"/>
      <c r="B24" s="172"/>
      <c r="C24" s="173"/>
      <c r="D24" s="174"/>
      <c r="E24" s="8"/>
      <c r="F24" s="8"/>
      <c r="G24" s="8"/>
      <c r="H24" s="8"/>
      <c r="I24" s="8"/>
      <c r="J24" s="8"/>
    </row>
    <row r="25" spans="1:10" x14ac:dyDescent="0.2">
      <c r="A25" s="171"/>
      <c r="B25" s="172"/>
      <c r="C25" s="173"/>
      <c r="D25" s="174"/>
      <c r="E25" s="5"/>
      <c r="F25" s="8"/>
      <c r="G25" s="8"/>
      <c r="H25" s="8"/>
      <c r="I25" s="8"/>
      <c r="J25" s="8"/>
    </row>
    <row r="26" spans="1:10" x14ac:dyDescent="0.2">
      <c r="A26" s="171"/>
      <c r="B26" s="172"/>
      <c r="C26" s="173"/>
      <c r="D26" s="174"/>
      <c r="E26" s="8"/>
      <c r="F26" s="8"/>
      <c r="G26" s="8"/>
      <c r="H26" s="8"/>
      <c r="I26" s="8"/>
      <c r="J26" s="8"/>
    </row>
    <row r="27" spans="1:10" x14ac:dyDescent="0.2">
      <c r="A27" s="171"/>
      <c r="B27" s="172"/>
      <c r="C27" s="173"/>
      <c r="D27" s="174"/>
      <c r="E27" s="8"/>
      <c r="F27" s="8"/>
      <c r="G27" s="8"/>
      <c r="H27" s="8"/>
      <c r="I27" s="8"/>
      <c r="J27" s="8"/>
    </row>
    <row r="28" spans="1:10" x14ac:dyDescent="0.2">
      <c r="A28" s="171"/>
      <c r="B28" s="172"/>
      <c r="C28" s="173"/>
      <c r="D28" s="174"/>
      <c r="E28" s="8"/>
      <c r="F28" s="8"/>
      <c r="G28" s="8"/>
      <c r="H28" s="8"/>
      <c r="I28" s="8"/>
      <c r="J28" s="8"/>
    </row>
    <row r="29" spans="1:10" x14ac:dyDescent="0.2">
      <c r="A29" s="171"/>
      <c r="B29" s="172"/>
      <c r="C29" s="173"/>
      <c r="D29" s="174"/>
      <c r="E29" s="8"/>
      <c r="F29" s="8"/>
      <c r="G29" s="8"/>
      <c r="H29" s="8"/>
      <c r="I29" s="8"/>
      <c r="J29" s="8"/>
    </row>
    <row r="30" spans="1:10" x14ac:dyDescent="0.2">
      <c r="A30" s="171"/>
      <c r="B30" s="175"/>
      <c r="C30" s="173"/>
      <c r="D30" s="174"/>
      <c r="E30" s="5"/>
      <c r="F30" s="8"/>
      <c r="G30" s="8"/>
      <c r="H30" s="8"/>
      <c r="I30" s="8"/>
      <c r="J30" s="8"/>
    </row>
    <row r="31" spans="1:10" x14ac:dyDescent="0.2">
      <c r="A31" s="171"/>
      <c r="B31" s="172"/>
      <c r="C31" s="173"/>
      <c r="D31" s="174"/>
      <c r="E31" s="8"/>
      <c r="F31" s="8"/>
      <c r="G31" s="8"/>
      <c r="H31" s="8"/>
      <c r="I31" s="8"/>
      <c r="J31" s="8"/>
    </row>
    <row r="32" spans="1:10" x14ac:dyDescent="0.2">
      <c r="A32" s="171"/>
      <c r="B32" s="172"/>
      <c r="C32" s="173"/>
      <c r="D32" s="174"/>
      <c r="E32" s="8"/>
      <c r="F32" s="8"/>
      <c r="G32" s="8"/>
      <c r="H32" s="8"/>
      <c r="I32" s="8"/>
      <c r="J32" s="8"/>
    </row>
    <row r="33" spans="1:10" x14ac:dyDescent="0.2">
      <c r="A33" s="171"/>
      <c r="B33" s="172"/>
      <c r="C33" s="173"/>
      <c r="D33" s="174"/>
      <c r="E33" s="8"/>
      <c r="F33" s="8"/>
      <c r="G33" s="8"/>
      <c r="H33" s="8"/>
      <c r="I33" s="8"/>
      <c r="J33" s="8"/>
    </row>
    <row r="34" spans="1:10" x14ac:dyDescent="0.2">
      <c r="A34" s="171"/>
      <c r="B34" s="172"/>
      <c r="C34" s="173"/>
      <c r="D34" s="174"/>
      <c r="E34" s="8"/>
      <c r="F34" s="8"/>
      <c r="G34" s="8"/>
      <c r="H34" s="8"/>
      <c r="I34" s="8"/>
      <c r="J34" s="8"/>
    </row>
    <row r="35" spans="1:10" ht="13.5" customHeight="1" x14ac:dyDescent="0.2">
      <c r="A35" s="176"/>
      <c r="B35" s="177"/>
      <c r="C35" s="177"/>
      <c r="D35" s="178"/>
      <c r="E35" s="46"/>
      <c r="F35" s="46"/>
      <c r="G35" s="46"/>
      <c r="H35" s="46"/>
      <c r="I35" s="46"/>
      <c r="J35" s="46"/>
    </row>
    <row r="36" spans="1:10" ht="14.25" customHeight="1" thickBot="1" x14ac:dyDescent="0.25">
      <c r="A36" s="179"/>
      <c r="B36" s="180"/>
      <c r="C36" s="181"/>
      <c r="D36" s="182"/>
      <c r="E36" s="3"/>
      <c r="F36" s="3"/>
      <c r="G36" s="3"/>
      <c r="H36" s="3"/>
      <c r="I36" s="3"/>
      <c r="J36" s="10"/>
    </row>
    <row r="37" spans="1:10" x14ac:dyDescent="0.2">
      <c r="A37" s="8"/>
      <c r="B37" s="8"/>
      <c r="C37" s="20"/>
      <c r="D37" s="8"/>
      <c r="E37" s="8"/>
      <c r="F37" s="8"/>
      <c r="G37" s="8"/>
      <c r="H37" s="8"/>
      <c r="I37" s="8"/>
      <c r="J37" s="8"/>
    </row>
    <row r="38" spans="1:10" x14ac:dyDescent="0.2">
      <c r="A38" s="8"/>
      <c r="B38" s="8"/>
      <c r="C38" s="20"/>
      <c r="D38" s="8"/>
      <c r="E38" s="5"/>
      <c r="F38" s="8"/>
      <c r="G38" s="8"/>
      <c r="H38" s="8"/>
      <c r="I38" s="8"/>
      <c r="J38" s="8"/>
    </row>
    <row r="39" spans="1:10" x14ac:dyDescent="0.2">
      <c r="A39" s="8"/>
      <c r="B39" s="8"/>
      <c r="C39" s="20"/>
      <c r="D39" s="8"/>
      <c r="E39" s="8"/>
      <c r="F39" s="8"/>
      <c r="G39" s="8"/>
      <c r="H39" s="8"/>
      <c r="I39" s="8"/>
      <c r="J39" s="8"/>
    </row>
    <row r="40" spans="1:10" x14ac:dyDescent="0.2">
      <c r="A40" s="8"/>
      <c r="B40" s="8"/>
      <c r="C40" s="20"/>
      <c r="D40" s="8"/>
      <c r="E40" s="8"/>
      <c r="F40" s="8"/>
      <c r="G40" s="8"/>
      <c r="H40" s="8"/>
      <c r="I40" s="8"/>
      <c r="J40" s="8"/>
    </row>
    <row r="41" spans="1:10" x14ac:dyDescent="0.2">
      <c r="A41" s="8"/>
      <c r="B41" s="8"/>
      <c r="C41" s="20"/>
      <c r="D41" s="8"/>
      <c r="E41" s="8"/>
      <c r="F41" s="8"/>
      <c r="G41" s="8"/>
      <c r="H41" s="8"/>
      <c r="I41" s="8"/>
      <c r="J41" s="8"/>
    </row>
    <row r="42" spans="1:10" x14ac:dyDescent="0.2">
      <c r="A42" s="8"/>
      <c r="B42" s="8"/>
      <c r="C42" s="20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20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20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20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20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20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20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20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20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20"/>
      <c r="D51" s="8"/>
      <c r="E51" s="8"/>
      <c r="F51" s="8"/>
      <c r="G51" s="8"/>
      <c r="H51" s="8"/>
      <c r="I51" s="8"/>
      <c r="J51" s="8"/>
    </row>
    <row r="52" spans="1:10" x14ac:dyDescent="0.2">
      <c r="A52" s="8"/>
      <c r="B52" s="8"/>
      <c r="C52" s="20"/>
      <c r="D52" s="8"/>
      <c r="E52" s="8"/>
      <c r="F52" s="8"/>
      <c r="G52" s="8"/>
      <c r="H52" s="8"/>
      <c r="I52" s="8"/>
      <c r="J52" s="8"/>
    </row>
    <row r="53" spans="1:10" x14ac:dyDescent="0.2">
      <c r="A53" s="8"/>
      <c r="B53" s="8"/>
      <c r="C53" s="20"/>
      <c r="D53" s="8"/>
      <c r="E53" s="8"/>
      <c r="F53" s="8"/>
      <c r="G53" s="8"/>
      <c r="H53" s="8"/>
      <c r="I53" s="8"/>
      <c r="J53" s="8"/>
    </row>
    <row r="54" spans="1:10" x14ac:dyDescent="0.2">
      <c r="A54" s="8"/>
      <c r="B54" s="8"/>
      <c r="C54" s="20"/>
      <c r="D54" s="8"/>
      <c r="E54" s="8"/>
      <c r="F54" s="8"/>
      <c r="G54" s="8"/>
      <c r="H54" s="8"/>
      <c r="I54" s="8"/>
      <c r="J54" s="8"/>
    </row>
    <row r="55" spans="1:10" x14ac:dyDescent="0.2">
      <c r="A55" s="8"/>
      <c r="B55" s="8"/>
      <c r="C55" s="20"/>
      <c r="D55" s="8"/>
      <c r="E55" s="8"/>
      <c r="F55" s="8"/>
      <c r="G55" s="8"/>
      <c r="H55" s="8"/>
      <c r="I55" s="8"/>
      <c r="J55" s="8"/>
    </row>
    <row r="56" spans="1:10" x14ac:dyDescent="0.2">
      <c r="A56" s="8"/>
      <c r="B56" s="8"/>
      <c r="C56" s="20"/>
      <c r="D56" s="8"/>
      <c r="E56" s="8"/>
      <c r="F56" s="8"/>
      <c r="G56" s="8"/>
      <c r="H56" s="8"/>
      <c r="I56" s="8"/>
      <c r="J56" s="8"/>
    </row>
    <row r="57" spans="1:10" x14ac:dyDescent="0.2">
      <c r="A57" s="8"/>
      <c r="B57" s="8"/>
      <c r="C57" s="20"/>
      <c r="D57" s="8"/>
      <c r="E57" s="8"/>
      <c r="F57" s="8"/>
      <c r="G57" s="8"/>
      <c r="H57" s="8"/>
      <c r="I57" s="8"/>
      <c r="J57" s="8"/>
    </row>
    <row r="58" spans="1:10" x14ac:dyDescent="0.2">
      <c r="A58" s="8"/>
      <c r="B58" s="8"/>
      <c r="C58" s="20"/>
      <c r="D58" s="8"/>
      <c r="E58" s="8"/>
      <c r="F58" s="8"/>
      <c r="G58" s="8"/>
      <c r="H58" s="8"/>
      <c r="I58" s="8"/>
      <c r="J58" s="8"/>
    </row>
    <row r="59" spans="1:10" x14ac:dyDescent="0.2">
      <c r="A59" s="8"/>
      <c r="B59" s="8"/>
      <c r="C59" s="20"/>
      <c r="D59" s="8"/>
      <c r="E59" s="8"/>
      <c r="F59" s="8"/>
      <c r="G59" s="8"/>
      <c r="H59" s="8"/>
      <c r="I59" s="8"/>
      <c r="J59" s="8"/>
    </row>
    <row r="60" spans="1:10" x14ac:dyDescent="0.2">
      <c r="A60" s="8"/>
      <c r="B60" s="8"/>
      <c r="C60" s="20"/>
      <c r="D60" s="8"/>
      <c r="E60" s="8"/>
      <c r="F60" s="8"/>
      <c r="G60" s="8"/>
      <c r="H60" s="8"/>
      <c r="I60" s="8"/>
      <c r="J60" s="8"/>
    </row>
    <row r="61" spans="1:10" x14ac:dyDescent="0.2">
      <c r="A61" s="8"/>
      <c r="B61" s="8"/>
      <c r="C61" s="20"/>
      <c r="D61" s="8"/>
      <c r="E61" s="5"/>
      <c r="F61" s="8"/>
      <c r="G61" s="5"/>
      <c r="H61" s="8"/>
      <c r="I61" s="8"/>
      <c r="J61" s="8"/>
    </row>
    <row r="62" spans="1:10" x14ac:dyDescent="0.2">
      <c r="A62" s="8"/>
      <c r="B62" s="8"/>
      <c r="C62" s="20"/>
      <c r="D62" s="8"/>
      <c r="E62" s="8"/>
      <c r="F62" s="8"/>
      <c r="G62" s="8"/>
      <c r="H62" s="8"/>
      <c r="I62" s="8"/>
      <c r="J62" s="8"/>
    </row>
    <row r="63" spans="1:10" x14ac:dyDescent="0.2">
      <c r="A63" s="8"/>
      <c r="B63" s="8"/>
      <c r="C63" s="20"/>
      <c r="D63" s="8"/>
      <c r="E63" s="8"/>
      <c r="F63" s="8"/>
      <c r="G63" s="8"/>
      <c r="H63" s="8"/>
      <c r="I63" s="8"/>
      <c r="J63" s="8"/>
    </row>
    <row r="64" spans="1:10" x14ac:dyDescent="0.2">
      <c r="A64" s="8"/>
      <c r="B64" s="8"/>
      <c r="C64" s="20"/>
      <c r="D64" s="8"/>
      <c r="E64" s="8"/>
      <c r="F64" s="8"/>
      <c r="G64" s="5"/>
      <c r="H64" s="8"/>
      <c r="I64" s="8"/>
      <c r="J64" s="8"/>
    </row>
    <row r="65" spans="1:10" x14ac:dyDescent="0.2">
      <c r="A65" s="8"/>
      <c r="B65" s="8"/>
      <c r="C65" s="20"/>
      <c r="D65" s="8"/>
      <c r="E65" s="8"/>
      <c r="F65" s="8"/>
      <c r="G65" s="8"/>
      <c r="H65" s="8"/>
      <c r="I65" s="8"/>
      <c r="J65" s="8"/>
    </row>
    <row r="66" spans="1:10" x14ac:dyDescent="0.2">
      <c r="A66" s="41"/>
      <c r="B66" s="8"/>
      <c r="C66" s="20"/>
      <c r="D66" s="8"/>
      <c r="E66" s="8"/>
      <c r="F66" s="9"/>
      <c r="G66" s="8"/>
      <c r="H66" s="9"/>
      <c r="I66" s="9"/>
      <c r="J66" s="28"/>
    </row>
    <row r="67" spans="1:10" x14ac:dyDescent="0.2">
      <c r="A67" s="41"/>
      <c r="B67" s="8"/>
      <c r="C67" s="20"/>
      <c r="D67" s="8"/>
      <c r="E67" s="8"/>
      <c r="F67" s="9"/>
      <c r="G67" s="8"/>
      <c r="H67" s="9"/>
      <c r="I67" s="9"/>
      <c r="J67" s="28"/>
    </row>
    <row r="68" spans="1:10" x14ac:dyDescent="0.2">
      <c r="A68" s="41"/>
      <c r="B68" s="8"/>
      <c r="C68" s="20"/>
      <c r="D68" s="8"/>
      <c r="E68" s="8"/>
      <c r="F68" s="9"/>
      <c r="G68" s="8"/>
      <c r="H68" s="9"/>
      <c r="I68" s="9"/>
      <c r="J68" s="28"/>
    </row>
    <row r="69" spans="1:10" x14ac:dyDescent="0.2">
      <c r="A69" s="41"/>
      <c r="B69" s="8"/>
      <c r="C69" s="20"/>
      <c r="D69" s="8"/>
      <c r="E69" s="8"/>
      <c r="F69" s="9"/>
      <c r="G69" s="8"/>
      <c r="H69" s="9"/>
      <c r="I69" s="9"/>
      <c r="J69" s="28"/>
    </row>
    <row r="70" spans="1:10" x14ac:dyDescent="0.2">
      <c r="A70" s="41"/>
      <c r="B70" s="8"/>
      <c r="C70" s="20"/>
      <c r="D70" s="8"/>
      <c r="E70" s="8"/>
      <c r="F70" s="9"/>
      <c r="G70" s="8"/>
      <c r="H70" s="9"/>
      <c r="I70" s="9"/>
      <c r="J70" s="28"/>
    </row>
    <row r="71" spans="1:10" x14ac:dyDescent="0.2">
      <c r="A71" s="41"/>
      <c r="B71" s="8"/>
      <c r="C71" s="20"/>
      <c r="D71" s="8"/>
      <c r="E71" s="8"/>
      <c r="F71" s="9"/>
      <c r="G71" s="8"/>
      <c r="H71" s="9"/>
      <c r="I71" s="9"/>
      <c r="J71" s="28"/>
    </row>
    <row r="72" spans="1:10" x14ac:dyDescent="0.2">
      <c r="A72" s="10"/>
      <c r="B72" s="11"/>
      <c r="C72" s="12"/>
      <c r="D72" s="8"/>
      <c r="E72" s="3"/>
      <c r="G72" s="3"/>
    </row>
    <row r="73" spans="1:10" x14ac:dyDescent="0.2">
      <c r="A73" s="10"/>
      <c r="B73" s="11"/>
      <c r="C73" s="12"/>
      <c r="D73" s="8"/>
      <c r="E73" s="3"/>
      <c r="F73" s="3"/>
      <c r="G73" s="3"/>
    </row>
    <row r="74" spans="1:10" x14ac:dyDescent="0.2">
      <c r="A74" s="10"/>
      <c r="B74" s="13"/>
      <c r="C74" s="12"/>
      <c r="D74" s="8"/>
      <c r="E74" s="3"/>
      <c r="G74" s="3"/>
    </row>
    <row r="75" spans="1:10" x14ac:dyDescent="0.2">
      <c r="A75" s="10"/>
      <c r="B75" s="11"/>
      <c r="C75" s="12"/>
      <c r="D75" s="8"/>
      <c r="E75" s="3"/>
      <c r="G75" s="3"/>
    </row>
    <row r="76" spans="1:10" x14ac:dyDescent="0.2">
      <c r="A76" s="10"/>
      <c r="B76" s="11"/>
      <c r="C76" s="12"/>
      <c r="D76" s="8"/>
      <c r="E76" s="3"/>
      <c r="G76" s="3"/>
    </row>
    <row r="77" spans="1:10" x14ac:dyDescent="0.2">
      <c r="A77" s="10"/>
      <c r="B77" s="11"/>
      <c r="C77" s="12"/>
      <c r="D77" s="8"/>
      <c r="E77" s="3"/>
      <c r="G77" s="3"/>
    </row>
    <row r="78" spans="1:10" x14ac:dyDescent="0.2">
      <c r="A78" s="10"/>
      <c r="B78" s="11"/>
      <c r="C78" s="12"/>
      <c r="D78" s="8"/>
      <c r="E78" s="3"/>
      <c r="G78" s="3"/>
    </row>
    <row r="79" spans="1:10" x14ac:dyDescent="0.2">
      <c r="A79" s="10"/>
      <c r="B79" s="11"/>
      <c r="C79" s="12"/>
      <c r="D79" s="8"/>
      <c r="E79" s="3"/>
      <c r="G79" s="3"/>
    </row>
    <row r="80" spans="1:10" x14ac:dyDescent="0.2">
      <c r="A80" s="10"/>
      <c r="B80" s="11"/>
      <c r="C80" s="12"/>
      <c r="D80" s="8"/>
      <c r="E80" s="3"/>
      <c r="G80" s="3"/>
    </row>
    <row r="81" spans="1:7" x14ac:dyDescent="0.2">
      <c r="A81" s="10"/>
      <c r="B81" s="11"/>
      <c r="C81" s="12"/>
      <c r="D81" s="8"/>
      <c r="E81" s="3"/>
      <c r="G81" s="3"/>
    </row>
    <row r="82" spans="1:7" x14ac:dyDescent="0.2">
      <c r="A82" s="10"/>
      <c r="B82" s="11"/>
      <c r="C82" s="12"/>
      <c r="D82" s="8"/>
      <c r="E82" s="3"/>
      <c r="G82" s="3"/>
    </row>
    <row r="83" spans="1:7" x14ac:dyDescent="0.2">
      <c r="A83" s="10"/>
      <c r="B83" s="11"/>
      <c r="C83" s="12"/>
      <c r="D83" s="8"/>
      <c r="E83" s="3"/>
      <c r="G83" s="3"/>
    </row>
    <row r="84" spans="1:7" x14ac:dyDescent="0.2">
      <c r="A84" s="10"/>
      <c r="B84" s="14"/>
      <c r="C84" s="15"/>
      <c r="D84" s="8"/>
      <c r="E84" s="3"/>
      <c r="G84" s="3"/>
    </row>
    <row r="85" spans="1:7" x14ac:dyDescent="0.2">
      <c r="A85" s="10"/>
      <c r="B85" s="14"/>
      <c r="C85" s="15"/>
      <c r="D85" s="8"/>
      <c r="E85" s="3"/>
      <c r="G85" s="3"/>
    </row>
    <row r="86" spans="1:7" x14ac:dyDescent="0.2">
      <c r="A86" s="10"/>
      <c r="B86" s="11"/>
      <c r="C86" s="16"/>
      <c r="D86" s="8"/>
      <c r="E86" s="3"/>
      <c r="G86" s="3"/>
    </row>
    <row r="87" spans="1:7" x14ac:dyDescent="0.2">
      <c r="A87" s="10"/>
      <c r="B87" s="11"/>
      <c r="C87" s="16"/>
      <c r="D87" s="8"/>
      <c r="E87" s="3"/>
      <c r="G87" s="3"/>
    </row>
    <row r="88" spans="1:7" x14ac:dyDescent="0.2">
      <c r="A88" s="10"/>
      <c r="B88" s="11"/>
      <c r="C88" s="16"/>
      <c r="D88" s="8"/>
      <c r="E88" s="3"/>
      <c r="G88" s="3"/>
    </row>
    <row r="89" spans="1:7" x14ac:dyDescent="0.2">
      <c r="A89" s="10"/>
      <c r="B89" s="11"/>
      <c r="C89" s="16"/>
      <c r="D89" s="8"/>
      <c r="E89" s="3"/>
      <c r="G89" s="3"/>
    </row>
    <row r="90" spans="1:7" x14ac:dyDescent="0.2">
      <c r="A90" s="10"/>
      <c r="B90" s="13"/>
      <c r="C90" s="15"/>
      <c r="D90" s="8"/>
      <c r="E90" s="3"/>
      <c r="G90" s="3"/>
    </row>
    <row r="91" spans="1:7" x14ac:dyDescent="0.2">
      <c r="A91" s="10"/>
      <c r="B91" s="14"/>
      <c r="C91" s="15"/>
      <c r="D91" s="8"/>
      <c r="E91" s="3"/>
      <c r="G91" s="3"/>
    </row>
    <row r="92" spans="1:7" x14ac:dyDescent="0.2">
      <c r="A92" s="10"/>
      <c r="B92" s="14"/>
      <c r="C92" s="15"/>
      <c r="D92" s="8"/>
      <c r="E92" s="3"/>
      <c r="G92" s="3"/>
    </row>
    <row r="93" spans="1:7" x14ac:dyDescent="0.2">
      <c r="A93" s="10"/>
      <c r="B93" s="14"/>
      <c r="C93" s="15"/>
      <c r="D93" s="8"/>
      <c r="E93" s="3"/>
      <c r="G93" s="3"/>
    </row>
    <row r="94" spans="1:7" x14ac:dyDescent="0.2">
      <c r="A94" s="10"/>
      <c r="B94" s="14"/>
      <c r="C94" s="15"/>
      <c r="D94" s="8"/>
      <c r="E94" s="3"/>
      <c r="G94" s="3"/>
    </row>
    <row r="95" spans="1:7" x14ac:dyDescent="0.2">
      <c r="A95" s="10"/>
      <c r="B95" s="11"/>
      <c r="C95" s="16"/>
      <c r="D95" s="8"/>
      <c r="E95" s="3"/>
      <c r="G95" s="3"/>
    </row>
    <row r="96" spans="1:7" x14ac:dyDescent="0.2">
      <c r="A96" s="10"/>
      <c r="B96" s="11"/>
      <c r="C96" s="16"/>
      <c r="D96" s="8"/>
      <c r="E96" s="3"/>
      <c r="G96" s="3"/>
    </row>
    <row r="97" spans="1:7" x14ac:dyDescent="0.2">
      <c r="A97" s="10"/>
      <c r="B97" s="11"/>
      <c r="C97" s="16"/>
      <c r="D97" s="8"/>
      <c r="E97" s="3"/>
      <c r="G97" s="3"/>
    </row>
    <row r="98" spans="1:7" x14ac:dyDescent="0.2">
      <c r="A98" s="10"/>
      <c r="B98" s="14"/>
      <c r="C98" s="15"/>
      <c r="D98" s="8"/>
      <c r="E98" s="3"/>
      <c r="G98" s="3"/>
    </row>
    <row r="99" spans="1:7" x14ac:dyDescent="0.2">
      <c r="A99" s="10"/>
      <c r="B99" s="14"/>
      <c r="C99" s="15"/>
      <c r="D99" s="8"/>
      <c r="E99" s="3"/>
      <c r="G99" s="3"/>
    </row>
    <row r="100" spans="1:7" x14ac:dyDescent="0.2">
      <c r="A100" s="10"/>
      <c r="B100" s="14"/>
      <c r="C100" s="15"/>
      <c r="D100" s="8"/>
      <c r="E100" s="3"/>
      <c r="G100" s="3"/>
    </row>
    <row r="101" spans="1:7" x14ac:dyDescent="0.2">
      <c r="A101" s="10"/>
      <c r="B101" s="14"/>
      <c r="C101" s="15"/>
      <c r="D101" s="8"/>
      <c r="E101" s="3"/>
      <c r="G101" s="3"/>
    </row>
    <row r="102" spans="1:7" x14ac:dyDescent="0.2">
      <c r="A102" s="10"/>
      <c r="B102" s="14"/>
      <c r="C102" s="15"/>
      <c r="D102" s="8"/>
      <c r="E102" s="4"/>
      <c r="G102" s="4"/>
    </row>
    <row r="103" spans="1:7" x14ac:dyDescent="0.2">
      <c r="A103" s="10"/>
      <c r="B103" s="14"/>
      <c r="C103" s="15"/>
      <c r="D103" s="8"/>
      <c r="E103" s="5"/>
      <c r="G103" s="5"/>
    </row>
    <row r="104" spans="1:7" x14ac:dyDescent="0.2">
      <c r="A104" s="10"/>
      <c r="B104" s="14"/>
      <c r="C104" s="15"/>
      <c r="D104" s="8"/>
      <c r="E104" s="3"/>
      <c r="G104" s="3"/>
    </row>
    <row r="105" spans="1:7" x14ac:dyDescent="0.2">
      <c r="A105" s="10"/>
      <c r="B105" s="14"/>
      <c r="C105" s="15"/>
      <c r="D105" s="8"/>
      <c r="E105" s="3"/>
      <c r="G105" s="3"/>
    </row>
    <row r="106" spans="1:7" x14ac:dyDescent="0.2">
      <c r="A106" s="10"/>
      <c r="B106" s="14"/>
      <c r="C106" s="15"/>
      <c r="D106" s="8"/>
      <c r="E106" s="3"/>
      <c r="G106" s="3"/>
    </row>
    <row r="107" spans="1:7" x14ac:dyDescent="0.2">
      <c r="A107" s="10"/>
      <c r="B107" s="17"/>
      <c r="C107" s="15"/>
      <c r="D107" s="8"/>
      <c r="E107" s="3"/>
      <c r="G107" s="3"/>
    </row>
    <row r="108" spans="1:7" x14ac:dyDescent="0.2">
      <c r="A108" s="10"/>
      <c r="B108" s="14"/>
      <c r="C108" s="15"/>
      <c r="D108" s="8"/>
      <c r="E108" s="3"/>
      <c r="G108" s="3"/>
    </row>
    <row r="109" spans="1:7" x14ac:dyDescent="0.2">
      <c r="A109" s="10"/>
      <c r="B109" s="13"/>
      <c r="C109" s="15"/>
      <c r="D109" s="8"/>
      <c r="E109" s="3"/>
      <c r="G109" s="3"/>
    </row>
    <row r="110" spans="1:7" x14ac:dyDescent="0.2">
      <c r="A110" s="10"/>
      <c r="B110" s="14"/>
      <c r="C110" s="15"/>
      <c r="D110" s="8"/>
      <c r="E110" s="3"/>
      <c r="G110" s="3"/>
    </row>
    <row r="111" spans="1:7" x14ac:dyDescent="0.2">
      <c r="A111" s="10"/>
      <c r="B111" s="13"/>
      <c r="C111" s="16"/>
      <c r="D111" s="8"/>
      <c r="E111" s="3"/>
      <c r="G111" s="3"/>
    </row>
    <row r="112" spans="1:7" x14ac:dyDescent="0.2">
      <c r="A112" s="10"/>
      <c r="B112" s="11"/>
      <c r="C112" s="16"/>
      <c r="D112" s="8"/>
      <c r="E112" s="3"/>
      <c r="G112" s="3"/>
    </row>
    <row r="113" spans="1:7" ht="15.75" x14ac:dyDescent="0.25">
      <c r="A113" s="7"/>
      <c r="B113" s="7"/>
      <c r="C113" s="7"/>
      <c r="D113" s="7"/>
      <c r="E113" s="3"/>
      <c r="G113" s="3"/>
    </row>
    <row r="114" spans="1:7" x14ac:dyDescent="0.2">
      <c r="A114" s="10"/>
      <c r="B114" s="11"/>
      <c r="C114" s="16"/>
      <c r="D114" s="8"/>
      <c r="E114" s="3"/>
      <c r="G114" s="3"/>
    </row>
    <row r="115" spans="1:7" x14ac:dyDescent="0.2">
      <c r="A115" s="10"/>
      <c r="B115" s="14"/>
      <c r="C115" s="15"/>
      <c r="D115" s="8"/>
      <c r="E115" s="3"/>
      <c r="G115" s="3"/>
    </row>
    <row r="116" spans="1:7" x14ac:dyDescent="0.2">
      <c r="A116" s="10"/>
      <c r="B116" s="14"/>
      <c r="C116" s="15"/>
      <c r="D116" s="8"/>
      <c r="E116" s="3"/>
      <c r="G116" s="3"/>
    </row>
    <row r="117" spans="1:7" x14ac:dyDescent="0.2">
      <c r="A117" s="10"/>
      <c r="B117" s="14"/>
      <c r="C117" s="15"/>
      <c r="D117" s="8"/>
      <c r="E117" s="3"/>
      <c r="G117" s="3"/>
    </row>
    <row r="118" spans="1:7" x14ac:dyDescent="0.2">
      <c r="A118" s="10"/>
      <c r="B118" s="14"/>
      <c r="C118" s="15"/>
      <c r="D118" s="8"/>
      <c r="E118" s="3"/>
      <c r="G118" s="3"/>
    </row>
    <row r="119" spans="1:7" x14ac:dyDescent="0.2">
      <c r="A119" s="10"/>
      <c r="B119" s="14"/>
      <c r="C119" s="15"/>
      <c r="D119" s="8"/>
      <c r="E119" s="3"/>
      <c r="G119" s="3"/>
    </row>
    <row r="120" spans="1:7" x14ac:dyDescent="0.2">
      <c r="A120" s="10"/>
      <c r="B120" s="14"/>
      <c r="C120" s="15"/>
      <c r="D120" s="8"/>
      <c r="E120" s="3"/>
      <c r="G120" s="3"/>
    </row>
    <row r="121" spans="1:7" x14ac:dyDescent="0.2">
      <c r="A121" s="10"/>
      <c r="B121" s="14"/>
      <c r="C121" s="15"/>
      <c r="D121" s="8"/>
      <c r="E121" s="3"/>
      <c r="G121" s="3"/>
    </row>
    <row r="122" spans="1:7" x14ac:dyDescent="0.2">
      <c r="A122" s="10"/>
      <c r="B122" s="14"/>
      <c r="C122" s="15"/>
      <c r="D122" s="8"/>
      <c r="E122" s="3"/>
      <c r="G122" s="3"/>
    </row>
    <row r="123" spans="1:7" x14ac:dyDescent="0.2">
      <c r="A123" s="10"/>
      <c r="B123" s="14"/>
      <c r="C123" s="15"/>
      <c r="D123" s="8"/>
      <c r="E123" s="3"/>
      <c r="G123" s="3"/>
    </row>
    <row r="124" spans="1:7" x14ac:dyDescent="0.2">
      <c r="A124" s="10"/>
      <c r="B124" s="14"/>
      <c r="C124" s="15"/>
      <c r="D124" s="8"/>
      <c r="E124" s="3"/>
      <c r="G124" s="3"/>
    </row>
    <row r="125" spans="1:7" ht="12.75" customHeight="1" x14ac:dyDescent="0.2">
      <c r="A125" s="10"/>
      <c r="B125" s="13"/>
      <c r="C125" s="15"/>
      <c r="D125" s="8"/>
      <c r="E125" s="3"/>
      <c r="G125" s="3"/>
    </row>
    <row r="126" spans="1:7" x14ac:dyDescent="0.2">
      <c r="A126" s="10"/>
      <c r="B126" s="13"/>
      <c r="C126" s="15"/>
      <c r="D126" s="8"/>
      <c r="E126" s="3"/>
      <c r="G126" s="3"/>
    </row>
    <row r="127" spans="1:7" x14ac:dyDescent="0.2">
      <c r="A127" s="10"/>
      <c r="B127" s="13"/>
      <c r="C127" s="15"/>
      <c r="D127" s="8"/>
      <c r="E127" s="4"/>
      <c r="G127" s="4"/>
    </row>
    <row r="128" spans="1:7" x14ac:dyDescent="0.2">
      <c r="A128" s="10"/>
      <c r="B128" s="14"/>
      <c r="C128" s="15"/>
      <c r="D128" s="8"/>
      <c r="E128" s="4"/>
      <c r="G128" s="4"/>
    </row>
    <row r="129" spans="1:7" x14ac:dyDescent="0.2">
      <c r="A129" s="10"/>
      <c r="B129" s="13"/>
      <c r="C129" s="16"/>
      <c r="D129" s="8"/>
      <c r="E129" s="3"/>
      <c r="G129" s="3"/>
    </row>
    <row r="130" spans="1:7" x14ac:dyDescent="0.2">
      <c r="A130" s="10"/>
      <c r="B130" s="11"/>
      <c r="C130" s="16"/>
      <c r="D130" s="8"/>
      <c r="E130" s="3"/>
      <c r="G130" s="3"/>
    </row>
    <row r="131" spans="1:7" x14ac:dyDescent="0.2">
      <c r="A131" s="10"/>
      <c r="B131" s="11"/>
      <c r="C131" s="16"/>
      <c r="D131" s="8"/>
      <c r="E131" s="3"/>
      <c r="G131" s="3"/>
    </row>
    <row r="132" spans="1:7" x14ac:dyDescent="0.2">
      <c r="A132" s="10"/>
      <c r="B132" s="11"/>
      <c r="C132" s="16"/>
      <c r="D132" s="8"/>
      <c r="E132" s="3"/>
      <c r="G132" s="3"/>
    </row>
    <row r="133" spans="1:7" x14ac:dyDescent="0.2">
      <c r="A133" s="10"/>
      <c r="B133" s="11"/>
      <c r="C133" s="16"/>
      <c r="D133" s="8"/>
      <c r="E133" s="3"/>
      <c r="G133" s="3"/>
    </row>
    <row r="134" spans="1:7" x14ac:dyDescent="0.2">
      <c r="A134" s="10"/>
      <c r="B134" s="13"/>
      <c r="C134" s="15"/>
      <c r="D134" s="8"/>
      <c r="E134" s="3"/>
      <c r="G134" s="3"/>
    </row>
    <row r="135" spans="1:7" x14ac:dyDescent="0.2">
      <c r="A135" s="10"/>
      <c r="B135" s="11"/>
      <c r="C135" s="16"/>
      <c r="D135" s="8"/>
      <c r="E135" s="3"/>
      <c r="G135" s="3"/>
    </row>
    <row r="136" spans="1:7" x14ac:dyDescent="0.2">
      <c r="A136" s="10"/>
      <c r="B136" s="17"/>
      <c r="C136" s="16"/>
      <c r="D136" s="8"/>
      <c r="E136" s="3"/>
      <c r="G136" s="3"/>
    </row>
    <row r="137" spans="1:7" x14ac:dyDescent="0.2">
      <c r="A137" s="10"/>
      <c r="B137" s="11"/>
      <c r="C137" s="16"/>
      <c r="D137" s="8"/>
      <c r="E137" s="3"/>
      <c r="G137" s="3"/>
    </row>
    <row r="138" spans="1:7" x14ac:dyDescent="0.2">
      <c r="A138" s="10"/>
      <c r="B138" s="11"/>
      <c r="C138" s="16"/>
      <c r="D138" s="8"/>
      <c r="E138" s="3"/>
      <c r="G138" s="3"/>
    </row>
    <row r="139" spans="1:7" x14ac:dyDescent="0.2">
      <c r="A139" s="10"/>
      <c r="B139" s="11"/>
      <c r="C139" s="16"/>
      <c r="D139" s="8"/>
      <c r="E139" s="3"/>
      <c r="G139" s="3"/>
    </row>
    <row r="140" spans="1:7" x14ac:dyDescent="0.2">
      <c r="A140" s="10"/>
      <c r="B140" s="11"/>
      <c r="C140" s="16"/>
      <c r="D140" s="8"/>
      <c r="E140" s="3"/>
      <c r="G140" s="3"/>
    </row>
    <row r="141" spans="1:7" x14ac:dyDescent="0.2">
      <c r="A141" s="10"/>
      <c r="B141" s="11"/>
      <c r="C141" s="16"/>
      <c r="D141" s="8"/>
      <c r="E141" s="3"/>
      <c r="G141" s="3"/>
    </row>
    <row r="142" spans="1:7" x14ac:dyDescent="0.2">
      <c r="A142" s="10"/>
      <c r="B142" s="11"/>
      <c r="C142" s="16"/>
      <c r="D142" s="8"/>
      <c r="E142" s="3"/>
      <c r="G142" s="3"/>
    </row>
    <row r="143" spans="1:7" x14ac:dyDescent="0.2">
      <c r="A143" s="10"/>
      <c r="B143" s="13"/>
      <c r="C143" s="16"/>
      <c r="D143" s="8"/>
      <c r="E143" s="3"/>
      <c r="G143" s="3"/>
    </row>
    <row r="144" spans="1:7" x14ac:dyDescent="0.2">
      <c r="A144" s="10"/>
      <c r="B144" s="13"/>
      <c r="C144" s="16"/>
      <c r="D144" s="8"/>
      <c r="E144" s="3"/>
      <c r="G144" s="3"/>
    </row>
    <row r="145" spans="1:7" x14ac:dyDescent="0.2">
      <c r="A145" s="10"/>
      <c r="B145" s="11"/>
      <c r="C145" s="16"/>
      <c r="D145" s="8"/>
      <c r="E145" s="3"/>
      <c r="G145" s="3"/>
    </row>
    <row r="146" spans="1:7" x14ac:dyDescent="0.2">
      <c r="A146" s="10"/>
      <c r="B146" s="11"/>
      <c r="C146" s="16"/>
      <c r="D146" s="8"/>
      <c r="E146" s="3"/>
      <c r="G146" s="3"/>
    </row>
    <row r="147" spans="1:7" x14ac:dyDescent="0.2">
      <c r="A147" s="10"/>
      <c r="B147" s="11"/>
      <c r="C147" s="16"/>
      <c r="D147" s="8"/>
      <c r="E147" s="3"/>
      <c r="G147" s="3"/>
    </row>
    <row r="148" spans="1:7" x14ac:dyDescent="0.2">
      <c r="A148" s="10"/>
      <c r="B148" s="11"/>
      <c r="C148" s="16"/>
      <c r="D148" s="8"/>
      <c r="E148" s="3"/>
      <c r="G148" s="3"/>
    </row>
    <row r="149" spans="1:7" x14ac:dyDescent="0.2">
      <c r="A149" s="10"/>
      <c r="B149" s="14"/>
      <c r="C149" s="18"/>
      <c r="D149" s="8"/>
      <c r="E149" s="3"/>
      <c r="G149" s="3"/>
    </row>
    <row r="150" spans="1:7" x14ac:dyDescent="0.2">
      <c r="A150" s="10"/>
      <c r="B150" s="14"/>
      <c r="C150" s="18"/>
      <c r="D150" s="8"/>
      <c r="E150" s="3"/>
      <c r="G150" s="3"/>
    </row>
    <row r="151" spans="1:7" x14ac:dyDescent="0.2">
      <c r="A151" s="10"/>
      <c r="B151" s="14"/>
      <c r="C151" s="18"/>
      <c r="D151" s="8"/>
      <c r="E151" s="3"/>
      <c r="G151" s="3"/>
    </row>
    <row r="152" spans="1:7" x14ac:dyDescent="0.2">
      <c r="A152" s="10"/>
      <c r="B152" s="14"/>
      <c r="C152" s="18"/>
      <c r="D152" s="8"/>
      <c r="E152" s="3"/>
      <c r="G152" s="3"/>
    </row>
    <row r="153" spans="1:7" x14ac:dyDescent="0.2">
      <c r="A153" s="10"/>
      <c r="B153" s="14"/>
      <c r="C153" s="18"/>
      <c r="D153" s="8"/>
      <c r="E153" s="3"/>
      <c r="G153" s="3"/>
    </row>
    <row r="154" spans="1:7" x14ac:dyDescent="0.2">
      <c r="A154" s="10"/>
      <c r="B154" s="13"/>
      <c r="C154" s="18"/>
      <c r="D154" s="8"/>
      <c r="E154" s="3"/>
      <c r="G154" s="3"/>
    </row>
    <row r="155" spans="1:7" x14ac:dyDescent="0.2">
      <c r="A155" s="10"/>
      <c r="B155" s="13"/>
      <c r="C155" s="18"/>
      <c r="D155" s="8"/>
      <c r="E155" s="3"/>
      <c r="G155" s="3"/>
    </row>
    <row r="156" spans="1:7" x14ac:dyDescent="0.2">
      <c r="A156" s="10"/>
      <c r="B156" s="13"/>
      <c r="C156" s="18"/>
      <c r="D156" s="8"/>
      <c r="E156" s="3"/>
      <c r="G156" s="3"/>
    </row>
    <row r="157" spans="1:7" x14ac:dyDescent="0.2">
      <c r="A157" s="10"/>
      <c r="B157" s="13"/>
      <c r="C157" s="18"/>
      <c r="D157" s="8"/>
      <c r="E157" s="3"/>
      <c r="G157" s="3"/>
    </row>
    <row r="158" spans="1:7" x14ac:dyDescent="0.2">
      <c r="A158" s="10"/>
      <c r="B158" s="14"/>
      <c r="C158" s="18"/>
      <c r="D158" s="8"/>
      <c r="E158" s="3"/>
      <c r="G158" s="3"/>
    </row>
    <row r="159" spans="1:7" x14ac:dyDescent="0.2">
      <c r="A159" s="10"/>
      <c r="B159" s="14"/>
      <c r="C159" s="18"/>
      <c r="D159" s="8"/>
      <c r="E159" s="3"/>
      <c r="G159" s="3"/>
    </row>
    <row r="160" spans="1:7" x14ac:dyDescent="0.2">
      <c r="A160" s="10"/>
      <c r="B160" s="14"/>
      <c r="C160" s="18"/>
      <c r="D160" s="8"/>
      <c r="E160" s="3"/>
      <c r="G160" s="3"/>
    </row>
    <row r="161" spans="1:7" x14ac:dyDescent="0.2">
      <c r="A161" s="10"/>
      <c r="B161" s="14"/>
      <c r="C161" s="18"/>
      <c r="D161" s="8"/>
      <c r="E161" s="3"/>
      <c r="G161" s="3"/>
    </row>
    <row r="162" spans="1:7" x14ac:dyDescent="0.2">
      <c r="A162" s="10"/>
      <c r="B162" s="14"/>
      <c r="C162" s="18"/>
      <c r="D162" s="8"/>
      <c r="E162" s="3"/>
      <c r="G162" s="3"/>
    </row>
    <row r="163" spans="1:7" x14ac:dyDescent="0.2">
      <c r="A163" s="10"/>
      <c r="B163" s="14"/>
      <c r="C163" s="18"/>
      <c r="D163" s="8"/>
      <c r="E163" s="3"/>
      <c r="G163" s="3"/>
    </row>
    <row r="164" spans="1:7" x14ac:dyDescent="0.2">
      <c r="A164" s="10"/>
      <c r="B164" s="11"/>
      <c r="C164" s="12"/>
      <c r="D164" s="8"/>
      <c r="E164" s="3"/>
      <c r="G164" s="3"/>
    </row>
    <row r="165" spans="1:7" x14ac:dyDescent="0.2">
      <c r="A165" s="10"/>
      <c r="B165" s="11"/>
      <c r="C165" s="12"/>
      <c r="D165" s="8"/>
      <c r="E165" s="3"/>
      <c r="G165" s="3"/>
    </row>
    <row r="166" spans="1:7" x14ac:dyDescent="0.2">
      <c r="A166" s="10"/>
      <c r="B166" s="11"/>
      <c r="C166" s="12"/>
      <c r="D166" s="8"/>
      <c r="E166" s="3"/>
      <c r="G166" s="3"/>
    </row>
    <row r="167" spans="1:7" x14ac:dyDescent="0.2">
      <c r="A167" s="10"/>
      <c r="B167" s="11"/>
      <c r="C167" s="12"/>
      <c r="D167" s="8"/>
      <c r="E167" s="3"/>
      <c r="G167" s="3"/>
    </row>
    <row r="168" spans="1:7" x14ac:dyDescent="0.2">
      <c r="A168" s="10"/>
      <c r="B168" s="11"/>
      <c r="C168" s="12"/>
      <c r="D168" s="8"/>
      <c r="E168" s="3"/>
      <c r="G168" s="3"/>
    </row>
    <row r="169" spans="1:7" ht="15.75" x14ac:dyDescent="0.25">
      <c r="A169" s="7"/>
      <c r="B169" s="7"/>
      <c r="C169" s="7"/>
      <c r="D169" s="7"/>
      <c r="E169" s="3"/>
      <c r="G169" s="3"/>
    </row>
    <row r="170" spans="1:7" x14ac:dyDescent="0.2">
      <c r="A170" s="10"/>
      <c r="B170" s="13"/>
      <c r="C170" s="12"/>
      <c r="D170" s="8"/>
      <c r="E170" s="3"/>
      <c r="G170" s="3"/>
    </row>
    <row r="171" spans="1:7" x14ac:dyDescent="0.2">
      <c r="A171" s="10"/>
      <c r="B171" s="11"/>
      <c r="C171" s="12"/>
      <c r="D171" s="8"/>
      <c r="E171" s="4"/>
      <c r="G171" s="4"/>
    </row>
    <row r="172" spans="1:7" x14ac:dyDescent="0.2">
      <c r="A172" s="10"/>
      <c r="B172" s="11"/>
      <c r="C172" s="12"/>
      <c r="D172" s="8"/>
      <c r="E172" s="4"/>
      <c r="G172" s="4"/>
    </row>
    <row r="173" spans="1:7" x14ac:dyDescent="0.2">
      <c r="A173" s="10"/>
      <c r="B173" s="11"/>
      <c r="C173" s="12"/>
      <c r="D173" s="8"/>
      <c r="E173" s="4"/>
      <c r="G173" s="4"/>
    </row>
    <row r="174" spans="1:7" x14ac:dyDescent="0.2">
      <c r="A174" s="10"/>
      <c r="B174" s="11"/>
      <c r="C174" s="12"/>
      <c r="D174" s="8"/>
      <c r="E174" s="4"/>
      <c r="G174" s="4"/>
    </row>
    <row r="175" spans="1:7" x14ac:dyDescent="0.2">
      <c r="A175" s="10"/>
      <c r="B175" s="14"/>
      <c r="C175" s="18"/>
      <c r="D175" s="8"/>
      <c r="E175" s="4"/>
      <c r="G175" s="4"/>
    </row>
    <row r="176" spans="1:7" x14ac:dyDescent="0.2">
      <c r="A176" s="10"/>
      <c r="B176" s="14"/>
      <c r="C176" s="18"/>
      <c r="D176" s="8"/>
      <c r="E176" s="4"/>
      <c r="G176" s="4"/>
    </row>
    <row r="177" spans="1:7" x14ac:dyDescent="0.2">
      <c r="A177" s="10"/>
      <c r="B177" s="14"/>
      <c r="C177" s="18"/>
      <c r="D177" s="8"/>
      <c r="E177" s="4"/>
      <c r="G177" s="4"/>
    </row>
    <row r="178" spans="1:7" x14ac:dyDescent="0.2">
      <c r="A178" s="10"/>
      <c r="B178" s="14"/>
      <c r="C178" s="18"/>
      <c r="D178" s="8"/>
      <c r="E178" s="3"/>
      <c r="G178" s="3"/>
    </row>
    <row r="179" spans="1:7" x14ac:dyDescent="0.2">
      <c r="A179" s="10"/>
      <c r="B179" s="14"/>
      <c r="C179" s="18"/>
      <c r="D179" s="8"/>
      <c r="E179" s="3"/>
      <c r="G179" s="3"/>
    </row>
    <row r="180" spans="1:7" ht="13.5" customHeight="1" x14ac:dyDescent="0.2">
      <c r="A180" s="10"/>
      <c r="B180" s="14"/>
      <c r="C180" s="18"/>
      <c r="D180" s="8"/>
      <c r="E180" s="3"/>
      <c r="G180" s="3"/>
    </row>
    <row r="181" spans="1:7" x14ac:dyDescent="0.2">
      <c r="A181" s="10"/>
      <c r="B181" s="14"/>
      <c r="C181" s="18"/>
      <c r="D181" s="8"/>
      <c r="E181" s="3"/>
      <c r="G181" s="3"/>
    </row>
    <row r="182" spans="1:7" x14ac:dyDescent="0.2">
      <c r="A182" s="10"/>
      <c r="B182" s="14"/>
      <c r="C182" s="18"/>
      <c r="D182" s="8"/>
      <c r="E182" s="3"/>
      <c r="G182" s="3"/>
    </row>
    <row r="183" spans="1:7" x14ac:dyDescent="0.2">
      <c r="A183" s="10"/>
      <c r="B183" s="14"/>
      <c r="C183" s="18"/>
      <c r="D183" s="8"/>
      <c r="E183" s="3"/>
      <c r="G183" s="3"/>
    </row>
    <row r="184" spans="1:7" x14ac:dyDescent="0.2">
      <c r="A184" s="10"/>
      <c r="B184" s="14"/>
      <c r="C184" s="18"/>
      <c r="D184" s="8"/>
      <c r="E184" s="3"/>
      <c r="G184" s="3"/>
    </row>
    <row r="185" spans="1:7" x14ac:dyDescent="0.2">
      <c r="A185" s="10"/>
      <c r="B185" s="14"/>
      <c r="C185" s="18"/>
      <c r="D185" s="8"/>
      <c r="E185" s="3"/>
      <c r="G185" s="3"/>
    </row>
    <row r="186" spans="1:7" x14ac:dyDescent="0.2">
      <c r="A186" s="10"/>
      <c r="B186" s="19"/>
      <c r="C186" s="18"/>
      <c r="D186" s="8"/>
      <c r="E186" s="3"/>
      <c r="G186" s="3"/>
    </row>
    <row r="187" spans="1:7" x14ac:dyDescent="0.2">
      <c r="A187" s="10"/>
      <c r="B187" s="19"/>
      <c r="C187" s="18"/>
      <c r="D187" s="8"/>
      <c r="E187" s="3"/>
      <c r="G187" s="3"/>
    </row>
    <row r="188" spans="1:7" x14ac:dyDescent="0.2">
      <c r="A188" s="10"/>
      <c r="B188" s="14"/>
      <c r="C188" s="18"/>
      <c r="D188" s="8"/>
      <c r="E188" s="3"/>
      <c r="G188" s="3"/>
    </row>
    <row r="189" spans="1:7" x14ac:dyDescent="0.2">
      <c r="A189" s="10"/>
      <c r="B189" s="14"/>
      <c r="C189" s="18"/>
      <c r="D189" s="8"/>
      <c r="E189" s="3"/>
      <c r="G189" s="3"/>
    </row>
    <row r="190" spans="1:7" x14ac:dyDescent="0.2">
      <c r="A190" s="10"/>
      <c r="B190" s="14"/>
      <c r="C190" s="18"/>
      <c r="D190" s="8"/>
      <c r="E190" s="3"/>
      <c r="G190" s="3"/>
    </row>
    <row r="191" spans="1:7" x14ac:dyDescent="0.2">
      <c r="A191" s="10"/>
      <c r="B191" s="14"/>
      <c r="C191" s="18"/>
      <c r="D191" s="8"/>
      <c r="E191" s="3"/>
      <c r="G191" s="3"/>
    </row>
    <row r="192" spans="1:7" x14ac:dyDescent="0.2">
      <c r="A192" s="10"/>
      <c r="B192" s="11"/>
      <c r="C192" s="12"/>
      <c r="D192" s="8"/>
      <c r="E192" s="3"/>
      <c r="G192" s="3"/>
    </row>
    <row r="193" spans="1:7" x14ac:dyDescent="0.2">
      <c r="A193" s="10"/>
      <c r="B193" s="11"/>
      <c r="C193" s="12"/>
      <c r="D193" s="8"/>
      <c r="E193" s="3"/>
      <c r="G193" s="3"/>
    </row>
    <row r="194" spans="1:7" x14ac:dyDescent="0.2">
      <c r="A194" s="10"/>
      <c r="B194" s="14"/>
      <c r="C194" s="18"/>
      <c r="D194" s="8"/>
      <c r="E194" s="3"/>
      <c r="G194" s="3"/>
    </row>
    <row r="195" spans="1:7" x14ac:dyDescent="0.2">
      <c r="A195" s="10"/>
      <c r="B195" s="14"/>
      <c r="C195" s="18"/>
      <c r="D195" s="8"/>
      <c r="E195" s="3"/>
      <c r="G195" s="3"/>
    </row>
    <row r="196" spans="1:7" x14ac:dyDescent="0.2">
      <c r="A196" s="10"/>
      <c r="B196" s="14"/>
      <c r="C196" s="18"/>
      <c r="D196" s="8"/>
      <c r="E196" s="3"/>
      <c r="G196" s="3"/>
    </row>
    <row r="197" spans="1:7" x14ac:dyDescent="0.2">
      <c r="A197" s="10"/>
      <c r="B197" s="14"/>
      <c r="C197" s="18"/>
      <c r="D197" s="8"/>
      <c r="E197" s="3"/>
      <c r="G197" s="3"/>
    </row>
    <row r="198" spans="1:7" x14ac:dyDescent="0.2">
      <c r="A198" s="10"/>
      <c r="B198" s="14"/>
      <c r="C198" s="18"/>
      <c r="D198" s="8"/>
      <c r="E198" s="3"/>
      <c r="G198" s="3"/>
    </row>
    <row r="199" spans="1:7" x14ac:dyDescent="0.2">
      <c r="A199" s="10"/>
      <c r="B199" s="14"/>
      <c r="C199" s="18"/>
      <c r="D199" s="8"/>
      <c r="E199" s="3"/>
      <c r="G199" s="3"/>
    </row>
    <row r="200" spans="1:7" x14ac:dyDescent="0.2">
      <c r="A200" s="10"/>
      <c r="B200" s="14"/>
      <c r="C200" s="18"/>
      <c r="D200" s="8"/>
      <c r="E200" s="3"/>
      <c r="G200" s="3"/>
    </row>
    <row r="201" spans="1:7" x14ac:dyDescent="0.2">
      <c r="A201" s="10"/>
      <c r="B201" s="14"/>
      <c r="C201" s="18"/>
      <c r="D201" s="8"/>
      <c r="E201" s="3"/>
      <c r="G201" s="3"/>
    </row>
    <row r="202" spans="1:7" x14ac:dyDescent="0.2">
      <c r="A202" s="10"/>
      <c r="B202" s="14"/>
      <c r="C202" s="18"/>
      <c r="D202" s="8"/>
      <c r="E202" s="3"/>
      <c r="G202" s="3"/>
    </row>
    <row r="203" spans="1:7" x14ac:dyDescent="0.2">
      <c r="A203" s="10"/>
      <c r="B203" s="14"/>
      <c r="C203" s="18"/>
      <c r="D203" s="8"/>
      <c r="E203" s="3"/>
      <c r="G203" s="3"/>
    </row>
    <row r="204" spans="1:7" x14ac:dyDescent="0.2">
      <c r="A204" s="10"/>
      <c r="B204" s="14"/>
      <c r="C204" s="18"/>
      <c r="D204" s="8"/>
      <c r="E204" s="3"/>
      <c r="G204" s="3"/>
    </row>
    <row r="205" spans="1:7" x14ac:dyDescent="0.2">
      <c r="A205" s="10"/>
      <c r="B205" s="14"/>
      <c r="C205" s="18"/>
      <c r="D205" s="8"/>
      <c r="E205" s="3"/>
      <c r="G205" s="3"/>
    </row>
    <row r="206" spans="1:7" x14ac:dyDescent="0.2">
      <c r="A206" s="10"/>
      <c r="B206" s="14"/>
      <c r="C206" s="18"/>
      <c r="D206" s="8"/>
      <c r="E206" s="3"/>
      <c r="G206" s="3"/>
    </row>
    <row r="207" spans="1:7" x14ac:dyDescent="0.2">
      <c r="A207" s="10"/>
      <c r="B207" s="14"/>
      <c r="C207" s="18"/>
      <c r="D207" s="8"/>
      <c r="E207" s="3"/>
      <c r="G207" s="3"/>
    </row>
    <row r="208" spans="1:7" x14ac:dyDescent="0.2">
      <c r="A208" s="10"/>
      <c r="B208" s="14"/>
      <c r="C208" s="18"/>
      <c r="D208" s="8"/>
      <c r="E208" s="3"/>
      <c r="G208" s="3"/>
    </row>
    <row r="209" spans="1:7" x14ac:dyDescent="0.2">
      <c r="A209" s="10"/>
      <c r="B209" s="14"/>
      <c r="C209" s="18"/>
      <c r="D209" s="8"/>
      <c r="E209" s="3"/>
      <c r="G209" s="3"/>
    </row>
    <row r="210" spans="1:7" x14ac:dyDescent="0.2">
      <c r="A210" s="10"/>
      <c r="B210" s="14"/>
      <c r="C210" s="18"/>
      <c r="D210" s="8"/>
      <c r="E210" s="3"/>
      <c r="G210" s="3"/>
    </row>
    <row r="211" spans="1:7" x14ac:dyDescent="0.2">
      <c r="A211" s="10"/>
      <c r="B211" s="14"/>
      <c r="C211" s="18"/>
      <c r="D211" s="8"/>
      <c r="E211" s="3"/>
      <c r="G211" s="3"/>
    </row>
    <row r="212" spans="1:7" x14ac:dyDescent="0.2">
      <c r="A212" s="10"/>
      <c r="B212" s="13"/>
      <c r="C212" s="18"/>
      <c r="D212" s="8"/>
      <c r="E212" s="3"/>
      <c r="G212" s="3"/>
    </row>
    <row r="213" spans="1:7" x14ac:dyDescent="0.2">
      <c r="A213" s="10"/>
      <c r="B213" s="13"/>
      <c r="C213" s="18"/>
      <c r="D213" s="8"/>
      <c r="E213" s="3"/>
      <c r="G213" s="3"/>
    </row>
    <row r="214" spans="1:7" x14ac:dyDescent="0.2">
      <c r="A214" s="10"/>
      <c r="B214" s="13"/>
      <c r="C214" s="18"/>
      <c r="D214" s="8"/>
      <c r="E214" s="3"/>
      <c r="G214" s="3"/>
    </row>
    <row r="215" spans="1:7" x14ac:dyDescent="0.2">
      <c r="A215" s="10"/>
      <c r="B215" s="14"/>
      <c r="C215" s="18"/>
      <c r="D215" s="8"/>
      <c r="E215" s="3"/>
      <c r="G215" s="3"/>
    </row>
    <row r="216" spans="1:7" x14ac:dyDescent="0.2">
      <c r="A216" s="10"/>
      <c r="B216" s="14"/>
      <c r="C216" s="18"/>
      <c r="D216" s="8"/>
      <c r="E216" s="3"/>
      <c r="G216" s="3"/>
    </row>
    <row r="217" spans="1:7" x14ac:dyDescent="0.2">
      <c r="A217" s="10"/>
      <c r="B217" s="14"/>
      <c r="C217" s="18"/>
      <c r="D217" s="8"/>
      <c r="E217" s="3"/>
      <c r="G217" s="3"/>
    </row>
    <row r="218" spans="1:7" x14ac:dyDescent="0.2">
      <c r="A218" s="10"/>
      <c r="B218" s="14"/>
      <c r="C218" s="18"/>
      <c r="D218" s="8"/>
      <c r="E218" s="3"/>
      <c r="G218" s="3"/>
    </row>
    <row r="219" spans="1:7" x14ac:dyDescent="0.2">
      <c r="A219" s="10"/>
      <c r="B219" s="14"/>
      <c r="C219" s="18"/>
      <c r="D219" s="8"/>
      <c r="E219" s="3"/>
      <c r="G219" s="3"/>
    </row>
    <row r="220" spans="1:7" x14ac:dyDescent="0.2">
      <c r="A220" s="10"/>
      <c r="B220" s="14"/>
      <c r="C220" s="18"/>
      <c r="D220" s="8"/>
      <c r="E220" s="3"/>
      <c r="G220" s="3"/>
    </row>
    <row r="221" spans="1:7" x14ac:dyDescent="0.2">
      <c r="A221" s="10"/>
      <c r="B221" s="8"/>
      <c r="C221" s="20"/>
      <c r="D221" s="8"/>
      <c r="E221" s="3"/>
      <c r="G221" s="3"/>
    </row>
    <row r="222" spans="1:7" x14ac:dyDescent="0.2">
      <c r="A222" s="10"/>
      <c r="B222" s="8"/>
      <c r="C222" s="20"/>
      <c r="D222" s="8"/>
      <c r="E222" s="3"/>
      <c r="G222" s="3"/>
    </row>
    <row r="223" spans="1:7" x14ac:dyDescent="0.2">
      <c r="A223" s="10"/>
      <c r="B223" s="8"/>
      <c r="C223" s="20"/>
      <c r="D223" s="8"/>
      <c r="E223" s="3"/>
      <c r="G223" s="3"/>
    </row>
    <row r="224" spans="1:7" x14ac:dyDescent="0.2">
      <c r="A224" s="10"/>
      <c r="B224" s="8"/>
      <c r="C224" s="20"/>
      <c r="D224" s="8"/>
      <c r="E224" s="3"/>
      <c r="G224" s="3"/>
    </row>
    <row r="225" spans="1:7" ht="15.75" x14ac:dyDescent="0.25">
      <c r="A225" s="7"/>
      <c r="B225" s="7"/>
      <c r="C225" s="7"/>
      <c r="D225" s="7"/>
      <c r="E225" s="3"/>
      <c r="G225" s="3"/>
    </row>
    <row r="226" spans="1:7" x14ac:dyDescent="0.2">
      <c r="A226" s="10"/>
      <c r="B226" s="8"/>
      <c r="C226" s="20"/>
      <c r="D226" s="8"/>
      <c r="E226" s="3"/>
      <c r="G226" s="3"/>
    </row>
    <row r="227" spans="1:7" ht="14.25" customHeight="1" x14ac:dyDescent="0.2">
      <c r="A227" s="10"/>
      <c r="B227" s="8"/>
      <c r="C227" s="20"/>
      <c r="D227" s="8"/>
      <c r="E227" s="3"/>
      <c r="G227" s="3"/>
    </row>
    <row r="228" spans="1:7" ht="14.25" customHeight="1" x14ac:dyDescent="0.2">
      <c r="A228" s="10"/>
      <c r="B228" s="8"/>
      <c r="C228" s="20"/>
      <c r="D228" s="8"/>
      <c r="E228" s="3"/>
      <c r="G228" s="3"/>
    </row>
    <row r="229" spans="1:7" ht="14.25" customHeight="1" x14ac:dyDescent="0.2">
      <c r="A229" s="10"/>
      <c r="B229" s="8"/>
      <c r="C229" s="20"/>
      <c r="D229" s="8"/>
      <c r="E229" s="3"/>
      <c r="G229" s="3"/>
    </row>
    <row r="230" spans="1:7" ht="14.25" customHeight="1" x14ac:dyDescent="0.2">
      <c r="A230" s="10"/>
      <c r="B230" s="8"/>
      <c r="C230" s="20"/>
      <c r="D230" s="8"/>
      <c r="E230" s="3"/>
      <c r="G230" s="3"/>
    </row>
    <row r="231" spans="1:7" ht="14.25" customHeight="1" x14ac:dyDescent="0.2">
      <c r="A231" s="10"/>
      <c r="B231" s="8"/>
      <c r="C231" s="20"/>
      <c r="D231" s="8"/>
      <c r="E231" s="3"/>
      <c r="G231" s="3"/>
    </row>
    <row r="232" spans="1:7" ht="14.25" customHeight="1" x14ac:dyDescent="0.2">
      <c r="A232" s="10"/>
      <c r="B232" s="8"/>
      <c r="C232" s="20"/>
      <c r="D232" s="8"/>
      <c r="E232" s="3"/>
      <c r="G232" s="3"/>
    </row>
    <row r="233" spans="1:7" ht="14.25" customHeight="1" x14ac:dyDescent="0.2">
      <c r="A233" s="10"/>
      <c r="B233" s="8"/>
      <c r="C233" s="20"/>
      <c r="D233" s="8"/>
      <c r="E233" s="3"/>
      <c r="G233" s="3"/>
    </row>
    <row r="234" spans="1:7" ht="14.25" customHeight="1" x14ac:dyDescent="0.2">
      <c r="A234" s="10"/>
      <c r="B234" s="8"/>
      <c r="C234" s="20"/>
      <c r="D234" s="8"/>
      <c r="E234" s="3"/>
      <c r="G234" s="3"/>
    </row>
    <row r="235" spans="1:7" x14ac:dyDescent="0.2">
      <c r="A235" s="10"/>
      <c r="B235" s="8"/>
      <c r="C235" s="20"/>
      <c r="D235" s="8"/>
      <c r="E235" s="3"/>
      <c r="G235" s="3"/>
    </row>
    <row r="236" spans="1:7" x14ac:dyDescent="0.2">
      <c r="A236" s="10"/>
      <c r="B236" s="8"/>
      <c r="C236" s="20"/>
      <c r="D236" s="8"/>
      <c r="E236" s="3"/>
      <c r="G236" s="3"/>
    </row>
    <row r="237" spans="1:7" x14ac:dyDescent="0.2">
      <c r="A237" s="10"/>
      <c r="B237" s="8"/>
      <c r="C237" s="20"/>
      <c r="D237" s="8"/>
      <c r="E237" s="3"/>
      <c r="G237" s="3"/>
    </row>
    <row r="238" spans="1:7" x14ac:dyDescent="0.2">
      <c r="A238" s="10"/>
      <c r="B238" s="8"/>
      <c r="C238" s="20"/>
      <c r="D238" s="8"/>
      <c r="E238" s="3"/>
      <c r="G238" s="3"/>
    </row>
    <row r="239" spans="1:7" x14ac:dyDescent="0.2">
      <c r="A239" s="10"/>
      <c r="B239" s="8"/>
      <c r="C239" s="20"/>
      <c r="D239" s="8"/>
      <c r="E239" s="3"/>
      <c r="G239" s="3"/>
    </row>
    <row r="240" spans="1:7" x14ac:dyDescent="0.2">
      <c r="A240" s="10"/>
      <c r="B240" s="8"/>
      <c r="C240" s="20"/>
      <c r="D240" s="8"/>
      <c r="G240" s="3"/>
    </row>
    <row r="241" spans="1:11" x14ac:dyDescent="0.2">
      <c r="A241" s="10"/>
      <c r="B241" s="8"/>
      <c r="C241" s="20"/>
      <c r="D241" s="8"/>
      <c r="E241" s="3"/>
      <c r="G241" s="3"/>
    </row>
    <row r="242" spans="1:11" x14ac:dyDescent="0.2">
      <c r="A242" s="10"/>
      <c r="B242" s="8"/>
      <c r="C242" s="20"/>
      <c r="D242" s="8"/>
      <c r="E242" s="3"/>
      <c r="G242" s="3"/>
      <c r="K242" s="1"/>
    </row>
    <row r="243" spans="1:11" x14ac:dyDescent="0.2">
      <c r="A243" s="10"/>
      <c r="B243" s="8"/>
      <c r="C243" s="20"/>
      <c r="D243" s="8"/>
      <c r="E243" s="3"/>
      <c r="G243" s="3"/>
    </row>
    <row r="244" spans="1:11" x14ac:dyDescent="0.2">
      <c r="A244" s="10"/>
      <c r="B244" s="8"/>
      <c r="C244" s="20"/>
      <c r="D244" s="8"/>
      <c r="E244" s="3"/>
      <c r="G244" s="3"/>
    </row>
    <row r="245" spans="1:11" x14ac:dyDescent="0.2">
      <c r="A245" s="10"/>
      <c r="B245" s="8"/>
      <c r="C245" s="20"/>
      <c r="D245" s="8"/>
      <c r="E245" s="3"/>
      <c r="G245" s="3"/>
    </row>
    <row r="246" spans="1:11" x14ac:dyDescent="0.2">
      <c r="A246" s="10"/>
      <c r="B246" s="8"/>
      <c r="C246" s="20"/>
      <c r="D246" s="8"/>
      <c r="E246" s="3"/>
      <c r="G246" s="3"/>
    </row>
    <row r="247" spans="1:11" x14ac:dyDescent="0.2">
      <c r="A247" s="10"/>
      <c r="B247" s="8"/>
      <c r="C247" s="20"/>
      <c r="D247" s="8"/>
      <c r="E247" s="3"/>
      <c r="G247" s="3"/>
    </row>
    <row r="248" spans="1:11" x14ac:dyDescent="0.2">
      <c r="A248" s="10"/>
      <c r="B248" s="8"/>
      <c r="C248" s="20"/>
      <c r="D248" s="8"/>
      <c r="E248" s="3"/>
      <c r="F248" s="3"/>
      <c r="G248" s="3"/>
    </row>
    <row r="249" spans="1:11" x14ac:dyDescent="0.2">
      <c r="A249" s="10"/>
      <c r="B249" s="8"/>
      <c r="C249" s="20"/>
      <c r="D249" s="8"/>
      <c r="E249" s="3"/>
      <c r="G249" s="3"/>
    </row>
    <row r="250" spans="1:11" x14ac:dyDescent="0.2">
      <c r="A250" s="10"/>
      <c r="B250" s="8"/>
      <c r="C250" s="20"/>
      <c r="D250" s="8"/>
      <c r="E250" s="3"/>
      <c r="G250" s="3"/>
    </row>
    <row r="251" spans="1:11" x14ac:dyDescent="0.2">
      <c r="A251" s="10"/>
      <c r="B251" s="8"/>
      <c r="C251" s="20"/>
      <c r="D251" s="8"/>
      <c r="E251" s="3"/>
    </row>
    <row r="252" spans="1:11" x14ac:dyDescent="0.2">
      <c r="A252" s="10"/>
      <c r="B252" s="8"/>
      <c r="C252" s="20"/>
      <c r="D252" s="8"/>
      <c r="E252" s="3"/>
    </row>
    <row r="253" spans="1:11" x14ac:dyDescent="0.2">
      <c r="A253" s="10"/>
      <c r="B253" s="5"/>
      <c r="C253" s="20"/>
      <c r="D253" s="8"/>
      <c r="E253" s="3"/>
    </row>
    <row r="254" spans="1:11" x14ac:dyDescent="0.2">
      <c r="A254" s="10"/>
      <c r="B254" s="8"/>
      <c r="C254" s="20"/>
      <c r="D254" s="8"/>
      <c r="E254" s="3"/>
    </row>
    <row r="255" spans="1:11" x14ac:dyDescent="0.2">
      <c r="A255" s="10"/>
      <c r="B255" s="8"/>
      <c r="C255" s="20"/>
      <c r="D255" s="8"/>
      <c r="E255" s="3"/>
    </row>
    <row r="256" spans="1:11" x14ac:dyDescent="0.2">
      <c r="A256" s="10"/>
      <c r="B256" s="8"/>
      <c r="C256" s="20"/>
      <c r="D256" s="8"/>
      <c r="E256" s="3"/>
      <c r="F256" s="3"/>
      <c r="G256" s="3"/>
      <c r="H256" s="3"/>
      <c r="I256" s="3"/>
    </row>
    <row r="257" spans="1:9" x14ac:dyDescent="0.2">
      <c r="A257" s="10"/>
      <c r="B257" s="8"/>
      <c r="C257" s="20"/>
      <c r="D257" s="8"/>
      <c r="E257" s="3"/>
    </row>
    <row r="258" spans="1:9" x14ac:dyDescent="0.2">
      <c r="A258" s="10"/>
      <c r="B258" s="8"/>
      <c r="C258" s="20"/>
      <c r="D258" s="8"/>
      <c r="E258" s="3"/>
      <c r="F258" s="3"/>
      <c r="G258" s="3"/>
      <c r="H258" s="3"/>
      <c r="I258" s="3"/>
    </row>
    <row r="259" spans="1:9" x14ac:dyDescent="0.2">
      <c r="A259" s="10"/>
      <c r="B259" s="8"/>
      <c r="C259" s="20"/>
      <c r="D259" s="8"/>
      <c r="E259" s="3"/>
    </row>
    <row r="260" spans="1:9" x14ac:dyDescent="0.2">
      <c r="A260" s="10"/>
      <c r="B260" s="8"/>
      <c r="C260" s="20"/>
      <c r="D260" s="8"/>
      <c r="E260" s="3"/>
    </row>
    <row r="261" spans="1:9" x14ac:dyDescent="0.2">
      <c r="A261" s="10"/>
      <c r="B261" s="8"/>
      <c r="C261" s="20"/>
      <c r="D261" s="8"/>
      <c r="E261" s="3"/>
    </row>
    <row r="262" spans="1:9" x14ac:dyDescent="0.2">
      <c r="A262" s="10"/>
      <c r="B262" s="8"/>
      <c r="C262" s="20"/>
      <c r="D262" s="8"/>
      <c r="E262" s="3"/>
    </row>
    <row r="263" spans="1:9" x14ac:dyDescent="0.2">
      <c r="A263" s="10"/>
      <c r="B263" s="8"/>
      <c r="C263" s="20"/>
      <c r="D263" s="8"/>
      <c r="E263" s="3"/>
    </row>
    <row r="264" spans="1:9" x14ac:dyDescent="0.2">
      <c r="A264" s="10"/>
      <c r="B264" s="8"/>
      <c r="C264" s="20"/>
      <c r="D264" s="8"/>
      <c r="E264" s="3"/>
    </row>
    <row r="265" spans="1:9" x14ac:dyDescent="0.2">
      <c r="A265" s="10"/>
      <c r="B265" s="8"/>
      <c r="C265" s="20"/>
      <c r="D265" s="8"/>
      <c r="E265" s="3"/>
    </row>
    <row r="266" spans="1:9" x14ac:dyDescent="0.2">
      <c r="A266" s="10"/>
      <c r="B266" s="8"/>
      <c r="C266" s="20"/>
      <c r="D266" s="8"/>
      <c r="E266" s="3"/>
    </row>
    <row r="267" spans="1:9" x14ac:dyDescent="0.2">
      <c r="A267" s="10"/>
      <c r="B267" s="8"/>
      <c r="C267" s="20"/>
      <c r="D267" s="8"/>
      <c r="E267" s="3"/>
    </row>
    <row r="268" spans="1:9" x14ac:dyDescent="0.2">
      <c r="A268" s="10"/>
      <c r="B268" s="8"/>
      <c r="C268" s="20"/>
      <c r="D268" s="8"/>
      <c r="E268" s="3"/>
    </row>
    <row r="269" spans="1:9" x14ac:dyDescent="0.2">
      <c r="A269" s="10"/>
      <c r="B269" s="8"/>
      <c r="C269" s="20"/>
      <c r="D269" s="8"/>
      <c r="E269" s="3"/>
    </row>
    <row r="270" spans="1:9" x14ac:dyDescent="0.2">
      <c r="A270" s="10"/>
      <c r="B270" s="8"/>
      <c r="C270" s="20"/>
      <c r="D270" s="8"/>
      <c r="E270" s="3"/>
    </row>
    <row r="271" spans="1:9" x14ac:dyDescent="0.2">
      <c r="A271" s="10"/>
      <c r="B271" s="8"/>
      <c r="C271" s="20"/>
      <c r="D271" s="8"/>
      <c r="E271" s="3"/>
    </row>
    <row r="272" spans="1:9" x14ac:dyDescent="0.2">
      <c r="A272" s="10"/>
      <c r="B272" s="8"/>
      <c r="C272" s="20"/>
      <c r="D272" s="8"/>
      <c r="E272" s="3"/>
    </row>
    <row r="273" spans="1:11" x14ac:dyDescent="0.2">
      <c r="A273" s="10"/>
      <c r="B273" s="8"/>
      <c r="C273" s="20"/>
      <c r="D273" s="8"/>
      <c r="E273" s="3"/>
      <c r="G273" s="3"/>
      <c r="K273" s="1"/>
    </row>
    <row r="274" spans="1:11" x14ac:dyDescent="0.2">
      <c r="A274" s="10"/>
      <c r="B274" s="8"/>
      <c r="C274" s="20"/>
      <c r="D274" s="8"/>
      <c r="E274" s="3"/>
    </row>
    <row r="275" spans="1:11" x14ac:dyDescent="0.2">
      <c r="A275" s="10"/>
      <c r="B275" s="8"/>
      <c r="C275" s="20"/>
      <c r="D275" s="8"/>
      <c r="E275" s="3"/>
    </row>
    <row r="276" spans="1:11" x14ac:dyDescent="0.2">
      <c r="A276" s="10"/>
      <c r="B276" s="8"/>
      <c r="C276" s="20"/>
      <c r="D276" s="8"/>
      <c r="E276" s="3"/>
    </row>
    <row r="277" spans="1:11" x14ac:dyDescent="0.2">
      <c r="A277" s="10"/>
      <c r="B277" s="8"/>
      <c r="C277" s="20"/>
      <c r="D277" s="8"/>
      <c r="E277" s="3"/>
    </row>
    <row r="278" spans="1:11" x14ac:dyDescent="0.2">
      <c r="A278" s="10"/>
      <c r="B278" s="8"/>
      <c r="C278" s="20"/>
      <c r="D278" s="8"/>
      <c r="E278" s="3"/>
    </row>
    <row r="279" spans="1:11" x14ac:dyDescent="0.2">
      <c r="A279" s="10"/>
      <c r="B279" s="8"/>
      <c r="C279" s="20"/>
      <c r="D279" s="8"/>
      <c r="E279" s="3"/>
    </row>
    <row r="280" spans="1:11" ht="15.75" x14ac:dyDescent="0.25">
      <c r="A280" s="7"/>
      <c r="B280" s="7"/>
      <c r="C280" s="7"/>
      <c r="D280" s="7"/>
      <c r="E280" s="3"/>
    </row>
    <row r="281" spans="1:11" x14ac:dyDescent="0.2">
      <c r="A281" s="10"/>
      <c r="B281" s="8"/>
      <c r="C281" s="20"/>
      <c r="D281" s="8"/>
      <c r="E281" s="3"/>
    </row>
    <row r="282" spans="1:11" x14ac:dyDescent="0.2">
      <c r="A282" s="10"/>
      <c r="B282" s="8"/>
      <c r="C282" s="20"/>
      <c r="D282" s="8"/>
      <c r="E282" s="3"/>
    </row>
    <row r="283" spans="1:11" x14ac:dyDescent="0.2">
      <c r="A283" s="10"/>
      <c r="B283" s="8"/>
      <c r="C283" s="20"/>
      <c r="D283" s="8"/>
      <c r="E283" s="3"/>
    </row>
    <row r="284" spans="1:11" x14ac:dyDescent="0.2">
      <c r="A284" s="10"/>
      <c r="B284" s="8"/>
      <c r="C284" s="20"/>
      <c r="D284" s="8"/>
      <c r="E284" s="3"/>
    </row>
    <row r="285" spans="1:11" x14ac:dyDescent="0.2">
      <c r="A285" s="10"/>
      <c r="B285" s="8"/>
      <c r="C285" s="20"/>
      <c r="D285" s="8"/>
      <c r="E285" s="3"/>
    </row>
    <row r="286" spans="1:11" x14ac:dyDescent="0.2">
      <c r="A286" s="10"/>
      <c r="B286" s="8"/>
      <c r="C286" s="20"/>
      <c r="D286" s="8"/>
      <c r="E286" s="3"/>
    </row>
    <row r="287" spans="1:11" x14ac:dyDescent="0.2">
      <c r="A287" s="10"/>
      <c r="B287" s="8"/>
      <c r="C287" s="20"/>
      <c r="D287" s="8"/>
      <c r="E287" s="3"/>
    </row>
    <row r="288" spans="1:11" x14ac:dyDescent="0.2">
      <c r="A288" s="10"/>
      <c r="B288" s="8"/>
      <c r="C288" s="20"/>
      <c r="D288" s="8"/>
      <c r="E288" s="3"/>
    </row>
    <row r="289" spans="1:5" x14ac:dyDescent="0.2">
      <c r="A289" s="10"/>
      <c r="B289" s="8"/>
      <c r="C289" s="20"/>
      <c r="D289" s="8"/>
      <c r="E289" s="3"/>
    </row>
    <row r="290" spans="1:5" x14ac:dyDescent="0.2">
      <c r="A290" s="10"/>
      <c r="B290" s="8"/>
      <c r="C290" s="20"/>
      <c r="D290" s="8"/>
      <c r="E290" s="3"/>
    </row>
    <row r="291" spans="1:5" x14ac:dyDescent="0.2">
      <c r="A291" s="10"/>
      <c r="B291" s="8"/>
      <c r="C291" s="20"/>
      <c r="D291" s="8"/>
      <c r="E291" s="3"/>
    </row>
    <row r="292" spans="1:5" x14ac:dyDescent="0.2">
      <c r="A292" s="10"/>
      <c r="B292" s="8"/>
      <c r="C292" s="20"/>
      <c r="D292" s="8"/>
      <c r="E292" s="3"/>
    </row>
    <row r="293" spans="1:5" x14ac:dyDescent="0.2">
      <c r="A293" s="10"/>
      <c r="B293" s="8"/>
      <c r="C293" s="20"/>
      <c r="D293" s="8"/>
      <c r="E293" s="3"/>
    </row>
    <row r="294" spans="1:5" x14ac:dyDescent="0.2">
      <c r="A294" s="10"/>
      <c r="B294" s="8"/>
      <c r="C294" s="20"/>
      <c r="D294" s="8"/>
      <c r="E294" s="3"/>
    </row>
    <row r="295" spans="1:5" x14ac:dyDescent="0.2">
      <c r="A295" s="10"/>
      <c r="B295" s="8"/>
      <c r="C295" s="20"/>
      <c r="D295" s="8"/>
      <c r="E295" s="3"/>
    </row>
    <row r="296" spans="1:5" x14ac:dyDescent="0.2">
      <c r="A296" s="10"/>
      <c r="B296" s="8"/>
      <c r="C296" s="20"/>
      <c r="D296" s="8"/>
      <c r="E296" s="3"/>
    </row>
    <row r="297" spans="1:5" x14ac:dyDescent="0.2">
      <c r="A297" s="10"/>
      <c r="B297" s="8"/>
      <c r="C297" s="20"/>
      <c r="D297" s="8"/>
      <c r="E297" s="3"/>
    </row>
    <row r="298" spans="1:5" x14ac:dyDescent="0.2">
      <c r="A298" s="10"/>
      <c r="B298" s="8"/>
      <c r="C298" s="20"/>
      <c r="D298" s="8"/>
      <c r="E298" s="3"/>
    </row>
    <row r="299" spans="1:5" x14ac:dyDescent="0.2">
      <c r="A299" s="10"/>
      <c r="B299" s="8"/>
      <c r="C299" s="20"/>
      <c r="D299" s="8"/>
      <c r="E299" s="3"/>
    </row>
    <row r="300" spans="1:5" x14ac:dyDescent="0.2">
      <c r="A300" s="10"/>
      <c r="B300" s="8"/>
      <c r="C300" s="21"/>
      <c r="D300" s="8"/>
      <c r="E300" s="3"/>
    </row>
    <row r="301" spans="1:5" x14ac:dyDescent="0.2">
      <c r="A301" s="10"/>
      <c r="B301" s="8"/>
      <c r="C301" s="21"/>
      <c r="D301" s="8"/>
    </row>
    <row r="302" spans="1:5" x14ac:dyDescent="0.2">
      <c r="A302" s="10"/>
      <c r="B302" s="8"/>
      <c r="C302" s="20"/>
      <c r="D302" s="8"/>
      <c r="E302" s="3"/>
    </row>
    <row r="303" spans="1:5" x14ac:dyDescent="0.2">
      <c r="A303" s="10"/>
      <c r="B303" s="8"/>
      <c r="C303" s="20"/>
      <c r="D303" s="8"/>
      <c r="E303" s="3"/>
    </row>
    <row r="304" spans="1:5" x14ac:dyDescent="0.2">
      <c r="A304" s="10"/>
      <c r="B304" s="8"/>
      <c r="C304" s="20"/>
      <c r="D304" s="8"/>
      <c r="E304" s="3"/>
    </row>
    <row r="305" spans="1:5" x14ac:dyDescent="0.2">
      <c r="A305" s="10"/>
      <c r="B305" s="8"/>
      <c r="C305" s="20"/>
      <c r="D305" s="8"/>
      <c r="E305" s="3"/>
    </row>
    <row r="306" spans="1:5" x14ac:dyDescent="0.2">
      <c r="A306" s="10"/>
      <c r="B306" s="8"/>
      <c r="C306" s="20"/>
      <c r="D306" s="8"/>
      <c r="E306" s="3"/>
    </row>
    <row r="307" spans="1:5" x14ac:dyDescent="0.2">
      <c r="A307" s="10"/>
      <c r="B307" s="8"/>
      <c r="C307" s="20"/>
      <c r="D307" s="8"/>
      <c r="E307" s="3"/>
    </row>
    <row r="308" spans="1:5" x14ac:dyDescent="0.2">
      <c r="A308" s="10"/>
      <c r="B308" s="8"/>
      <c r="C308" s="20"/>
      <c r="D308" s="22"/>
      <c r="E308" s="3"/>
    </row>
    <row r="309" spans="1:5" x14ac:dyDescent="0.2">
      <c r="A309" s="10"/>
      <c r="B309" s="3"/>
      <c r="C309" s="20"/>
      <c r="D309" s="22"/>
      <c r="E309" s="3"/>
    </row>
    <row r="310" spans="1:5" x14ac:dyDescent="0.2">
      <c r="A310" s="10"/>
      <c r="B310" s="3"/>
      <c r="C310" s="20"/>
      <c r="D310" s="22"/>
    </row>
    <row r="311" spans="1:5" x14ac:dyDescent="0.2">
      <c r="A311" s="10"/>
      <c r="B311" s="23"/>
      <c r="C311" s="23"/>
      <c r="D311" s="22"/>
      <c r="E311" s="3"/>
    </row>
    <row r="312" spans="1:5" x14ac:dyDescent="0.2">
      <c r="A312" s="10"/>
      <c r="B312" s="24"/>
      <c r="C312" s="24"/>
      <c r="D312" s="22"/>
      <c r="E312" s="3"/>
    </row>
    <row r="313" spans="1:5" x14ac:dyDescent="0.2">
      <c r="A313" s="10"/>
      <c r="B313" s="24"/>
      <c r="C313" s="24"/>
      <c r="D313" s="22"/>
      <c r="E313" s="3"/>
    </row>
    <row r="314" spans="1:5" x14ac:dyDescent="0.2">
      <c r="A314" s="10"/>
      <c r="B314" s="25"/>
      <c r="C314" s="25"/>
      <c r="D314" s="22"/>
      <c r="E314" s="3"/>
    </row>
    <row r="315" spans="1:5" x14ac:dyDescent="0.2">
      <c r="A315" s="10"/>
      <c r="B315" s="23"/>
      <c r="C315" s="20"/>
      <c r="D315" s="22"/>
      <c r="E315" s="3"/>
    </row>
    <row r="316" spans="1:5" x14ac:dyDescent="0.2">
      <c r="A316" s="10"/>
      <c r="B316" s="24"/>
      <c r="C316" s="20"/>
      <c r="D316" s="22"/>
      <c r="E316" s="3"/>
    </row>
    <row r="317" spans="1:5" x14ac:dyDescent="0.2">
      <c r="A317" s="10"/>
      <c r="B317" s="24"/>
      <c r="C317" s="26"/>
      <c r="D317" s="22"/>
      <c r="E317" s="3"/>
    </row>
    <row r="318" spans="1:5" x14ac:dyDescent="0.2">
      <c r="A318" s="10"/>
      <c r="B318" s="3"/>
      <c r="C318" s="27"/>
      <c r="D318" s="22"/>
      <c r="E318" s="3"/>
    </row>
    <row r="319" spans="1:5" x14ac:dyDescent="0.2">
      <c r="A319" s="10"/>
      <c r="B319" s="23"/>
      <c r="C319" s="27"/>
      <c r="D319" s="22"/>
      <c r="E319" s="3"/>
    </row>
    <row r="320" spans="1:5" x14ac:dyDescent="0.2">
      <c r="A320" s="10"/>
      <c r="B320" s="24"/>
      <c r="C320" s="20"/>
      <c r="D320" s="22"/>
      <c r="E320" s="3"/>
    </row>
    <row r="321" spans="1:8" x14ac:dyDescent="0.2">
      <c r="A321" s="10"/>
      <c r="B321" s="24"/>
      <c r="C321" s="26"/>
      <c r="D321" s="22"/>
      <c r="E321" s="3"/>
    </row>
    <row r="322" spans="1:8" x14ac:dyDescent="0.2">
      <c r="A322" s="10"/>
      <c r="B322" s="3"/>
      <c r="C322" s="27"/>
      <c r="D322" s="22"/>
      <c r="E322" s="3"/>
    </row>
    <row r="323" spans="1:8" x14ac:dyDescent="0.2">
      <c r="A323" s="10"/>
      <c r="B323" s="26"/>
      <c r="C323" s="27"/>
      <c r="D323" s="22"/>
      <c r="E323" s="3"/>
    </row>
    <row r="324" spans="1:8" x14ac:dyDescent="0.2">
      <c r="A324" s="10"/>
      <c r="B324" s="27"/>
      <c r="C324" s="20"/>
      <c r="D324" s="22"/>
      <c r="E324" s="3"/>
    </row>
    <row r="325" spans="1:8" x14ac:dyDescent="0.2">
      <c r="A325" s="10"/>
      <c r="B325" s="27"/>
      <c r="C325" s="20"/>
      <c r="D325" s="22"/>
      <c r="E325" s="3"/>
      <c r="F325" s="3"/>
      <c r="G325" s="3"/>
      <c r="H325" s="3"/>
    </row>
    <row r="326" spans="1:8" x14ac:dyDescent="0.2">
      <c r="A326" s="10"/>
      <c r="B326" s="20"/>
      <c r="C326" s="20"/>
      <c r="D326" s="22"/>
      <c r="E326" s="3"/>
    </row>
    <row r="327" spans="1:8" x14ac:dyDescent="0.2">
      <c r="A327" s="10"/>
      <c r="B327" s="26"/>
      <c r="C327" s="20"/>
      <c r="D327" s="22"/>
      <c r="E327" s="3"/>
    </row>
    <row r="328" spans="1:8" x14ac:dyDescent="0.2">
      <c r="A328" s="10"/>
      <c r="B328" s="27"/>
      <c r="C328" s="20"/>
      <c r="D328" s="22"/>
      <c r="E328" s="3"/>
    </row>
    <row r="329" spans="1:8" x14ac:dyDescent="0.2">
      <c r="A329" s="10"/>
      <c r="B329" s="27"/>
      <c r="C329" s="20"/>
      <c r="D329" s="22"/>
      <c r="E329" s="3"/>
      <c r="F329" s="9"/>
      <c r="G329" s="9"/>
    </row>
    <row r="330" spans="1:8" x14ac:dyDescent="0.2">
      <c r="A330" s="10"/>
      <c r="B330" s="24"/>
      <c r="C330" s="20"/>
      <c r="D330" s="22"/>
      <c r="E330" s="3"/>
    </row>
    <row r="331" spans="1:8" x14ac:dyDescent="0.2">
      <c r="A331" s="10"/>
      <c r="B331" s="25"/>
      <c r="C331" s="25"/>
      <c r="D331" s="22"/>
      <c r="E331" s="3"/>
    </row>
    <row r="332" spans="1:8" x14ac:dyDescent="0.2">
      <c r="A332" s="10"/>
      <c r="B332" s="25"/>
      <c r="C332" s="25"/>
      <c r="D332" s="22"/>
      <c r="E332" s="3"/>
    </row>
    <row r="333" spans="1:8" x14ac:dyDescent="0.2">
      <c r="A333" s="10"/>
      <c r="B333" s="10"/>
      <c r="C333" s="20"/>
      <c r="D333" s="22"/>
      <c r="E333" s="3"/>
    </row>
    <row r="334" spans="1:8" x14ac:dyDescent="0.2">
      <c r="A334" s="10"/>
      <c r="B334" s="3"/>
      <c r="C334" s="20"/>
      <c r="D334" s="22"/>
      <c r="E334" s="3"/>
    </row>
    <row r="335" spans="1:8" x14ac:dyDescent="0.2">
      <c r="A335" s="10"/>
      <c r="B335" s="3"/>
      <c r="C335" s="20"/>
      <c r="D335" s="22"/>
      <c r="E335" s="3"/>
    </row>
    <row r="336" spans="1:8" ht="15.75" x14ac:dyDescent="0.25">
      <c r="A336" s="7"/>
      <c r="B336" s="7"/>
      <c r="C336" s="7"/>
      <c r="D336" s="7"/>
      <c r="E336" s="3"/>
    </row>
    <row r="337" spans="1:5" x14ac:dyDescent="0.2">
      <c r="A337" s="10"/>
      <c r="B337" s="10"/>
      <c r="C337" s="20"/>
      <c r="D337" s="3"/>
      <c r="E337" s="3"/>
    </row>
    <row r="338" spans="1:5" x14ac:dyDescent="0.2">
      <c r="A338" s="10"/>
      <c r="B338" s="10"/>
      <c r="C338" s="20"/>
      <c r="D338" s="3"/>
      <c r="E338" s="3"/>
    </row>
    <row r="339" spans="1:5" x14ac:dyDescent="0.2">
      <c r="A339" s="10"/>
      <c r="B339" s="10"/>
      <c r="C339" s="20"/>
      <c r="D339" s="3"/>
      <c r="E339" s="3"/>
    </row>
    <row r="340" spans="1:5" x14ac:dyDescent="0.2">
      <c r="A340" s="10"/>
      <c r="B340" s="10"/>
      <c r="C340" s="20"/>
      <c r="D340" s="3"/>
      <c r="E340" s="3"/>
    </row>
    <row r="341" spans="1:5" x14ac:dyDescent="0.2">
      <c r="A341" s="10"/>
      <c r="B341" s="10"/>
      <c r="C341" s="20"/>
      <c r="D341" s="3"/>
      <c r="E341" s="3"/>
    </row>
    <row r="342" spans="1:5" x14ac:dyDescent="0.2">
      <c r="A342" s="10"/>
      <c r="B342" s="10"/>
      <c r="C342" s="20"/>
      <c r="D342" s="3"/>
      <c r="E342" s="3"/>
    </row>
    <row r="343" spans="1:5" x14ac:dyDescent="0.2">
      <c r="A343" s="10"/>
      <c r="B343" s="10"/>
      <c r="C343" s="20"/>
      <c r="D343" s="3"/>
      <c r="E343" s="3"/>
    </row>
    <row r="344" spans="1:5" x14ac:dyDescent="0.2">
      <c r="A344" s="10"/>
      <c r="B344" s="10"/>
      <c r="C344" s="20"/>
      <c r="D344" s="3"/>
      <c r="E344" s="3"/>
    </row>
    <row r="345" spans="1:5" x14ac:dyDescent="0.2">
      <c r="A345" s="10"/>
      <c r="B345" s="10"/>
      <c r="C345" s="20"/>
      <c r="D345" s="3"/>
      <c r="E345" s="3"/>
    </row>
    <row r="346" spans="1:5" x14ac:dyDescent="0.2">
      <c r="A346" s="10"/>
      <c r="B346" s="10"/>
      <c r="C346" s="20"/>
      <c r="D346" s="3"/>
      <c r="E346" s="3"/>
    </row>
    <row r="347" spans="1:5" x14ac:dyDescent="0.2">
      <c r="A347" s="10"/>
      <c r="B347" s="10"/>
      <c r="C347" s="20"/>
      <c r="D347" s="3"/>
      <c r="E347" s="3"/>
    </row>
    <row r="348" spans="1:5" x14ac:dyDescent="0.2">
      <c r="A348" s="10"/>
      <c r="B348" s="10"/>
      <c r="C348" s="20"/>
      <c r="D348" s="3"/>
      <c r="E348" s="3"/>
    </row>
    <row r="349" spans="1:5" x14ac:dyDescent="0.2">
      <c r="A349" s="10"/>
      <c r="B349" s="10"/>
      <c r="C349" s="20"/>
      <c r="D349" s="3"/>
      <c r="E349" s="3"/>
    </row>
    <row r="350" spans="1:5" x14ac:dyDescent="0.2">
      <c r="A350" s="10"/>
      <c r="B350" s="10"/>
      <c r="C350" s="20"/>
      <c r="D350" s="3"/>
      <c r="E350" s="3"/>
    </row>
    <row r="351" spans="1:5" x14ac:dyDescent="0.2">
      <c r="A351" s="10"/>
      <c r="B351" s="10"/>
      <c r="C351" s="20"/>
      <c r="D351" s="3"/>
      <c r="E351" s="3"/>
    </row>
    <row r="352" spans="1:5" x14ac:dyDescent="0.2">
      <c r="A352" s="10"/>
      <c r="B352" s="10"/>
      <c r="C352" s="20"/>
      <c r="D352" s="3"/>
      <c r="E352" s="3"/>
    </row>
    <row r="353" spans="1:5" x14ac:dyDescent="0.2">
      <c r="A353" s="10"/>
      <c r="B353" s="10"/>
      <c r="C353" s="20"/>
      <c r="D353" s="3"/>
      <c r="E353" s="3"/>
    </row>
    <row r="354" spans="1:5" x14ac:dyDescent="0.2">
      <c r="A354" s="10"/>
      <c r="B354" s="10"/>
      <c r="C354" s="20"/>
      <c r="D354" s="3"/>
      <c r="E354" s="3"/>
    </row>
    <row r="355" spans="1:5" x14ac:dyDescent="0.2">
      <c r="A355" s="10"/>
      <c r="B355" s="10"/>
      <c r="C355" s="20"/>
      <c r="D355" s="3"/>
      <c r="E355" s="3"/>
    </row>
    <row r="356" spans="1:5" x14ac:dyDescent="0.2">
      <c r="A356" s="10"/>
      <c r="B356" s="10"/>
      <c r="C356" s="20"/>
      <c r="D356" s="3"/>
      <c r="E356" s="3"/>
    </row>
    <row r="357" spans="1:5" x14ac:dyDescent="0.2">
      <c r="A357" s="10"/>
      <c r="B357" s="10"/>
      <c r="C357" s="20"/>
      <c r="D357" s="3"/>
      <c r="E357" s="3"/>
    </row>
    <row r="358" spans="1:5" x14ac:dyDescent="0.2">
      <c r="A358" s="10"/>
      <c r="B358" s="10"/>
      <c r="C358" s="20"/>
      <c r="D358" s="3"/>
      <c r="E358" s="3"/>
    </row>
    <row r="359" spans="1:5" x14ac:dyDescent="0.2">
      <c r="A359" s="10"/>
      <c r="B359" s="10"/>
      <c r="C359" s="20"/>
      <c r="D359" s="3"/>
      <c r="E359" s="3"/>
    </row>
    <row r="360" spans="1:5" x14ac:dyDescent="0.2">
      <c r="A360" s="10"/>
      <c r="B360" s="10"/>
      <c r="C360" s="20"/>
      <c r="D360" s="3"/>
      <c r="E360" s="3"/>
    </row>
    <row r="361" spans="1:5" x14ac:dyDescent="0.2">
      <c r="A361" s="10"/>
      <c r="B361" s="10"/>
      <c r="C361" s="20"/>
      <c r="D361" s="3"/>
      <c r="E361" s="3"/>
    </row>
    <row r="362" spans="1:5" x14ac:dyDescent="0.2">
      <c r="A362" s="10"/>
      <c r="B362" s="10"/>
      <c r="C362" s="20"/>
      <c r="D362" s="3"/>
      <c r="E362" s="3"/>
    </row>
    <row r="363" spans="1:5" x14ac:dyDescent="0.2">
      <c r="A363" s="10"/>
      <c r="B363" s="10"/>
      <c r="C363" s="20"/>
      <c r="D363" s="3"/>
      <c r="E363" s="3"/>
    </row>
    <row r="364" spans="1:5" x14ac:dyDescent="0.2">
      <c r="A364" s="10"/>
      <c r="B364" s="10"/>
      <c r="C364" s="20"/>
      <c r="D364" s="3"/>
      <c r="E364" s="3"/>
    </row>
    <row r="365" spans="1:5" x14ac:dyDescent="0.2">
      <c r="A365" s="10"/>
      <c r="B365" s="10"/>
      <c r="C365" s="20"/>
      <c r="D365" s="3"/>
      <c r="E365" s="3"/>
    </row>
    <row r="366" spans="1:5" x14ac:dyDescent="0.2">
      <c r="A366" s="10"/>
      <c r="B366" s="10"/>
      <c r="C366" s="20"/>
      <c r="D366" s="3"/>
      <c r="E366" s="3"/>
    </row>
    <row r="367" spans="1:5" x14ac:dyDescent="0.2">
      <c r="A367" s="10"/>
      <c r="B367" s="10"/>
      <c r="C367" s="20"/>
      <c r="D367" s="3"/>
      <c r="E367" s="3"/>
    </row>
    <row r="368" spans="1:5" x14ac:dyDescent="0.2">
      <c r="A368" s="10"/>
      <c r="B368" s="10"/>
      <c r="C368" s="20"/>
      <c r="D368" s="3"/>
      <c r="E368" s="3"/>
    </row>
    <row r="369" spans="1:5" x14ac:dyDescent="0.2">
      <c r="A369" s="10"/>
      <c r="B369" s="10"/>
      <c r="C369" s="20"/>
      <c r="D369" s="3"/>
      <c r="E369" s="3"/>
    </row>
    <row r="370" spans="1:5" x14ac:dyDescent="0.2">
      <c r="A370" s="10"/>
      <c r="B370" s="10"/>
      <c r="C370" s="20"/>
      <c r="D370" s="3"/>
      <c r="E370" s="3"/>
    </row>
    <row r="371" spans="1:5" x14ac:dyDescent="0.2">
      <c r="A371" s="10"/>
      <c r="B371" s="10"/>
      <c r="C371" s="20"/>
      <c r="D371" s="3"/>
      <c r="E371" s="3"/>
    </row>
    <row r="372" spans="1:5" x14ac:dyDescent="0.2">
      <c r="A372" s="10"/>
      <c r="B372" s="10"/>
      <c r="C372" s="20"/>
      <c r="D372" s="3"/>
      <c r="E372" s="3"/>
    </row>
    <row r="373" spans="1:5" x14ac:dyDescent="0.2">
      <c r="A373" s="10"/>
      <c r="B373" s="10"/>
      <c r="C373" s="20"/>
      <c r="D373" s="3"/>
      <c r="E373" s="3"/>
    </row>
    <row r="374" spans="1:5" x14ac:dyDescent="0.2">
      <c r="A374" s="10"/>
      <c r="B374" s="10"/>
      <c r="C374" s="20"/>
      <c r="D374" s="3"/>
      <c r="E374" s="3"/>
    </row>
    <row r="375" spans="1:5" x14ac:dyDescent="0.2">
      <c r="A375" s="10"/>
      <c r="B375" s="10"/>
      <c r="C375" s="20"/>
      <c r="D375" s="3"/>
      <c r="E375" s="3"/>
    </row>
    <row r="376" spans="1:5" x14ac:dyDescent="0.2">
      <c r="A376" s="10"/>
      <c r="B376" s="10"/>
      <c r="C376" s="20"/>
      <c r="D376" s="3"/>
      <c r="E376" s="3"/>
    </row>
    <row r="377" spans="1:5" x14ac:dyDescent="0.2">
      <c r="A377" s="10"/>
      <c r="B377" s="10"/>
      <c r="C377" s="20"/>
      <c r="D377" s="3"/>
      <c r="E377" s="3"/>
    </row>
    <row r="378" spans="1:5" x14ac:dyDescent="0.2">
      <c r="A378" s="10"/>
      <c r="B378" s="10"/>
      <c r="C378" s="20"/>
      <c r="D378" s="3"/>
      <c r="E378" s="3"/>
    </row>
    <row r="379" spans="1:5" x14ac:dyDescent="0.2">
      <c r="A379" s="10"/>
      <c r="B379" s="10"/>
      <c r="C379" s="20"/>
      <c r="D379" s="3"/>
      <c r="E379" s="3"/>
    </row>
    <row r="380" spans="1:5" x14ac:dyDescent="0.2">
      <c r="A380" s="10"/>
      <c r="B380" s="10"/>
      <c r="C380" s="20"/>
      <c r="D380" s="3"/>
      <c r="E380" s="3"/>
    </row>
    <row r="381" spans="1:5" x14ac:dyDescent="0.2">
      <c r="A381" s="10"/>
      <c r="B381" s="10"/>
      <c r="C381" s="20"/>
      <c r="D381" s="3"/>
      <c r="E381" s="3"/>
    </row>
    <row r="382" spans="1:5" x14ac:dyDescent="0.2">
      <c r="A382" s="10"/>
      <c r="B382" s="10"/>
      <c r="C382" s="20"/>
      <c r="D382" s="3"/>
      <c r="E382" s="3"/>
    </row>
    <row r="383" spans="1:5" x14ac:dyDescent="0.2">
      <c r="A383" s="10"/>
      <c r="B383" s="10"/>
      <c r="C383" s="20"/>
      <c r="D383" s="3"/>
      <c r="E383" s="3"/>
    </row>
    <row r="384" spans="1:5" x14ac:dyDescent="0.2">
      <c r="A384" s="10"/>
      <c r="B384" s="10"/>
      <c r="C384" s="20"/>
      <c r="D384" s="3"/>
      <c r="E384" s="3"/>
    </row>
    <row r="385" spans="1:5" x14ac:dyDescent="0.2">
      <c r="A385" s="10"/>
      <c r="B385" s="10"/>
      <c r="C385" s="20"/>
      <c r="D385" s="3"/>
      <c r="E385" s="3"/>
    </row>
    <row r="386" spans="1:5" x14ac:dyDescent="0.2">
      <c r="A386" s="10"/>
      <c r="B386" s="10"/>
      <c r="C386" s="20"/>
      <c r="D386" s="3"/>
      <c r="E386" s="3"/>
    </row>
    <row r="387" spans="1:5" x14ac:dyDescent="0.2">
      <c r="A387" s="10"/>
      <c r="B387" s="10"/>
      <c r="C387" s="20"/>
      <c r="D387" s="3"/>
      <c r="E387" s="3"/>
    </row>
    <row r="388" spans="1:5" x14ac:dyDescent="0.2">
      <c r="A388" s="10"/>
      <c r="B388" s="10"/>
      <c r="C388" s="20"/>
      <c r="D388" s="3"/>
      <c r="E388" s="3"/>
    </row>
    <row r="389" spans="1:5" x14ac:dyDescent="0.2">
      <c r="A389" s="10"/>
      <c r="B389" s="10"/>
      <c r="C389" s="20"/>
      <c r="D389" s="3"/>
      <c r="E389" s="3"/>
    </row>
    <row r="390" spans="1:5" x14ac:dyDescent="0.2">
      <c r="A390" s="10"/>
      <c r="B390" s="10"/>
      <c r="C390" s="20"/>
      <c r="D390" s="3"/>
      <c r="E390" s="3"/>
    </row>
    <row r="391" spans="1:5" x14ac:dyDescent="0.2">
      <c r="A391" s="10"/>
      <c r="B391" s="10"/>
      <c r="C391" s="20"/>
      <c r="D391" s="3"/>
      <c r="E391" s="3"/>
    </row>
    <row r="392" spans="1:5" x14ac:dyDescent="0.2">
      <c r="A392" s="10"/>
      <c r="B392" s="10"/>
      <c r="C392" s="20"/>
      <c r="D392" s="3"/>
      <c r="E392" s="3"/>
    </row>
    <row r="393" spans="1:5" x14ac:dyDescent="0.2">
      <c r="A393" s="10"/>
      <c r="B393" s="10"/>
      <c r="C393" s="20"/>
      <c r="D393" s="3"/>
      <c r="E393" s="3"/>
    </row>
    <row r="394" spans="1:5" x14ac:dyDescent="0.2">
      <c r="A394" s="10"/>
      <c r="B394" s="10"/>
      <c r="C394" s="20"/>
      <c r="D394" s="3"/>
      <c r="E394" s="3"/>
    </row>
    <row r="395" spans="1:5" x14ac:dyDescent="0.2">
      <c r="A395" s="10"/>
      <c r="B395" s="10"/>
      <c r="C395" s="20"/>
      <c r="D395" s="3"/>
      <c r="E395" s="3"/>
    </row>
    <row r="396" spans="1:5" x14ac:dyDescent="0.2">
      <c r="A396" s="10"/>
      <c r="B396" s="10"/>
      <c r="C396" s="20"/>
      <c r="D396" s="3"/>
      <c r="E396" s="3"/>
    </row>
    <row r="397" spans="1:5" x14ac:dyDescent="0.2">
      <c r="A397" s="10"/>
      <c r="B397" s="10"/>
      <c r="C397" s="20"/>
      <c r="D397" s="3"/>
      <c r="E397" s="3"/>
    </row>
    <row r="398" spans="1:5" x14ac:dyDescent="0.2">
      <c r="A398" s="10"/>
      <c r="B398" s="10"/>
      <c r="C398" s="20"/>
      <c r="D398" s="3"/>
      <c r="E398" s="3"/>
    </row>
    <row r="399" spans="1:5" x14ac:dyDescent="0.2">
      <c r="A399" s="10"/>
      <c r="B399" s="10"/>
      <c r="C399" s="20"/>
      <c r="D399" s="3"/>
      <c r="E399" s="3"/>
    </row>
    <row r="400" spans="1:5" x14ac:dyDescent="0.2">
      <c r="A400" s="10"/>
      <c r="B400" s="10"/>
      <c r="C400" s="20"/>
      <c r="D400" s="3"/>
      <c r="E400" s="3"/>
    </row>
    <row r="401" spans="1:5" x14ac:dyDescent="0.2">
      <c r="A401" s="10"/>
      <c r="B401" s="10"/>
      <c r="C401" s="20"/>
      <c r="D401" s="3"/>
      <c r="E401" s="3"/>
    </row>
    <row r="402" spans="1:5" x14ac:dyDescent="0.2">
      <c r="A402" s="10"/>
      <c r="B402" s="10"/>
      <c r="C402" s="20"/>
      <c r="D402" s="3"/>
      <c r="E402" s="3"/>
    </row>
    <row r="403" spans="1:5" x14ac:dyDescent="0.2">
      <c r="A403" s="10"/>
      <c r="B403" s="10"/>
      <c r="C403" s="20"/>
      <c r="D403" s="3"/>
      <c r="E403" s="3"/>
    </row>
    <row r="404" spans="1:5" x14ac:dyDescent="0.2">
      <c r="A404" s="10"/>
      <c r="B404" s="10"/>
      <c r="C404" s="20"/>
      <c r="D404" s="3"/>
      <c r="E404" s="3"/>
    </row>
    <row r="405" spans="1:5" x14ac:dyDescent="0.2">
      <c r="A405" s="10"/>
      <c r="B405" s="10"/>
      <c r="C405" s="20"/>
      <c r="D405" s="3"/>
      <c r="E405" s="3"/>
    </row>
    <row r="406" spans="1:5" x14ac:dyDescent="0.2">
      <c r="A406" s="10"/>
      <c r="B406" s="10"/>
      <c r="C406" s="20"/>
      <c r="D406" s="3"/>
      <c r="E406" s="3"/>
    </row>
    <row r="407" spans="1:5" x14ac:dyDescent="0.2">
      <c r="A407" s="10"/>
      <c r="B407" s="10"/>
      <c r="C407" s="20"/>
      <c r="D407" s="3"/>
      <c r="E407" s="3"/>
    </row>
    <row r="408" spans="1:5" x14ac:dyDescent="0.2">
      <c r="A408" s="10"/>
      <c r="B408" s="10"/>
      <c r="C408" s="20"/>
      <c r="D408" s="3"/>
      <c r="E408" s="3"/>
    </row>
    <row r="409" spans="1:5" x14ac:dyDescent="0.2">
      <c r="A409" s="10"/>
      <c r="B409" s="10"/>
      <c r="C409" s="20"/>
      <c r="D409" s="3"/>
      <c r="E409" s="3"/>
    </row>
    <row r="410" spans="1:5" x14ac:dyDescent="0.2">
      <c r="A410" s="10"/>
      <c r="B410" s="10"/>
      <c r="C410" s="20"/>
      <c r="D410" s="3"/>
      <c r="E410" s="3"/>
    </row>
    <row r="411" spans="1:5" x14ac:dyDescent="0.2">
      <c r="A411" s="10"/>
      <c r="B411" s="10"/>
      <c r="C411" s="20"/>
      <c r="D411" s="3"/>
      <c r="E411" s="3"/>
    </row>
    <row r="412" spans="1:5" x14ac:dyDescent="0.2">
      <c r="A412" s="10"/>
      <c r="B412" s="10"/>
      <c r="C412" s="20"/>
      <c r="D412" s="3"/>
      <c r="E412" s="3"/>
    </row>
    <row r="413" spans="1:5" x14ac:dyDescent="0.2">
      <c r="A413" s="10"/>
      <c r="B413" s="10"/>
      <c r="C413" s="20"/>
      <c r="D413" s="3"/>
      <c r="E413" s="3"/>
    </row>
    <row r="414" spans="1:5" x14ac:dyDescent="0.2">
      <c r="A414" s="10"/>
      <c r="B414" s="10"/>
      <c r="C414" s="20"/>
      <c r="D414" s="3"/>
      <c r="E414" s="3"/>
    </row>
    <row r="415" spans="1:5" x14ac:dyDescent="0.2">
      <c r="A415" s="10"/>
      <c r="B415" s="10"/>
      <c r="C415" s="20"/>
      <c r="D415" s="3"/>
      <c r="E415" s="3"/>
    </row>
    <row r="416" spans="1:5" x14ac:dyDescent="0.2">
      <c r="A416" s="10"/>
      <c r="B416" s="10"/>
      <c r="C416" s="20"/>
      <c r="D416" s="3"/>
      <c r="E416" s="3"/>
    </row>
    <row r="417" spans="1:5" x14ac:dyDescent="0.2">
      <c r="A417" s="10"/>
      <c r="B417" s="10"/>
      <c r="C417" s="20"/>
      <c r="D417" s="3"/>
      <c r="E417" s="3"/>
    </row>
    <row r="418" spans="1:5" x14ac:dyDescent="0.2">
      <c r="A418" s="10"/>
      <c r="B418" s="10"/>
      <c r="C418" s="20"/>
      <c r="D418" s="3"/>
      <c r="E418" s="3"/>
    </row>
    <row r="419" spans="1:5" x14ac:dyDescent="0.2">
      <c r="A419" s="10"/>
      <c r="B419" s="10"/>
      <c r="C419" s="20"/>
      <c r="D419" s="3"/>
      <c r="E419" s="3"/>
    </row>
    <row r="420" spans="1:5" x14ac:dyDescent="0.2">
      <c r="A420" s="10"/>
      <c r="B420" s="10"/>
      <c r="C420" s="20"/>
      <c r="D420" s="3"/>
      <c r="E420" s="3"/>
    </row>
    <row r="421" spans="1:5" x14ac:dyDescent="0.2">
      <c r="A421" s="10"/>
      <c r="B421" s="10"/>
      <c r="C421" s="20"/>
      <c r="D421" s="3"/>
      <c r="E421" s="3"/>
    </row>
    <row r="422" spans="1:5" x14ac:dyDescent="0.2">
      <c r="A422" s="10"/>
      <c r="B422" s="10"/>
      <c r="C422" s="20"/>
      <c r="D422" s="3"/>
      <c r="E422" s="3"/>
    </row>
    <row r="423" spans="1:5" x14ac:dyDescent="0.2">
      <c r="A423" s="10"/>
      <c r="B423" s="10"/>
      <c r="C423" s="20"/>
      <c r="D423" s="3"/>
      <c r="E423" s="3"/>
    </row>
    <row r="424" spans="1:5" x14ac:dyDescent="0.2">
      <c r="A424" s="10"/>
      <c r="B424" s="10"/>
      <c r="C424" s="20"/>
      <c r="D424" s="3"/>
      <c r="E424" s="3"/>
    </row>
    <row r="425" spans="1:5" x14ac:dyDescent="0.2">
      <c r="A425" s="10"/>
      <c r="B425" s="10"/>
      <c r="C425" s="20"/>
      <c r="D425" s="3"/>
      <c r="E425" s="3"/>
    </row>
    <row r="426" spans="1:5" x14ac:dyDescent="0.2">
      <c r="A426" s="10"/>
      <c r="B426" s="10"/>
      <c r="C426" s="20"/>
      <c r="D426" s="3"/>
      <c r="E426" s="3"/>
    </row>
    <row r="427" spans="1:5" x14ac:dyDescent="0.2">
      <c r="A427" s="10"/>
      <c r="B427" s="10"/>
      <c r="C427" s="20"/>
      <c r="D427" s="3"/>
      <c r="E427" s="3"/>
    </row>
    <row r="428" spans="1:5" x14ac:dyDescent="0.2">
      <c r="A428" s="10"/>
      <c r="B428" s="10"/>
      <c r="C428" s="20"/>
      <c r="D428" s="3"/>
      <c r="E428" s="3"/>
    </row>
    <row r="429" spans="1:5" x14ac:dyDescent="0.2">
      <c r="A429" s="10"/>
      <c r="B429" s="10"/>
      <c r="C429" s="20"/>
      <c r="D429" s="3"/>
      <c r="E429" s="3"/>
    </row>
    <row r="430" spans="1:5" x14ac:dyDescent="0.2">
      <c r="A430" s="10"/>
      <c r="B430" s="10"/>
      <c r="C430" s="20"/>
      <c r="D430" s="3"/>
      <c r="E430" s="3"/>
    </row>
    <row r="431" spans="1:5" x14ac:dyDescent="0.2">
      <c r="A431" s="10"/>
      <c r="B431" s="10"/>
      <c r="C431" s="20"/>
      <c r="D431" s="3"/>
      <c r="E431" s="3"/>
    </row>
    <row r="432" spans="1:5" x14ac:dyDescent="0.2">
      <c r="A432" s="10"/>
      <c r="B432" s="10"/>
      <c r="C432" s="20"/>
      <c r="D432" s="3"/>
      <c r="E432" s="3"/>
    </row>
    <row r="433" spans="1:5" x14ac:dyDescent="0.2">
      <c r="A433" s="10"/>
      <c r="B433" s="10"/>
      <c r="C433" s="20"/>
      <c r="D433" s="3"/>
      <c r="E433" s="3"/>
    </row>
    <row r="434" spans="1:5" x14ac:dyDescent="0.2">
      <c r="A434" s="10"/>
      <c r="B434" s="10"/>
      <c r="C434" s="20"/>
      <c r="D434" s="3"/>
      <c r="E434" s="3"/>
    </row>
    <row r="435" spans="1:5" x14ac:dyDescent="0.2">
      <c r="A435" s="10"/>
      <c r="B435" s="10"/>
      <c r="C435" s="20"/>
      <c r="D435" s="3"/>
      <c r="E435" s="3"/>
    </row>
    <row r="436" spans="1:5" x14ac:dyDescent="0.2">
      <c r="A436" s="10"/>
      <c r="B436" s="10"/>
      <c r="C436" s="20"/>
      <c r="D436" s="3"/>
      <c r="E436" s="3"/>
    </row>
    <row r="437" spans="1:5" x14ac:dyDescent="0.2">
      <c r="A437" s="10"/>
      <c r="B437" s="10"/>
      <c r="C437" s="20"/>
      <c r="D437" s="3"/>
      <c r="E437" s="3"/>
    </row>
    <row r="438" spans="1:5" x14ac:dyDescent="0.2">
      <c r="A438" s="10"/>
      <c r="B438" s="10"/>
      <c r="C438" s="20"/>
      <c r="D438" s="3"/>
      <c r="E438" s="3"/>
    </row>
    <row r="439" spans="1:5" x14ac:dyDescent="0.2">
      <c r="A439" s="10"/>
      <c r="B439" s="10"/>
      <c r="C439" s="20"/>
      <c r="D439" s="3"/>
      <c r="E439" s="3"/>
    </row>
    <row r="440" spans="1:5" x14ac:dyDescent="0.2">
      <c r="A440" s="10"/>
      <c r="B440" s="10"/>
      <c r="C440" s="20"/>
      <c r="D440" s="3"/>
      <c r="E440" s="3"/>
    </row>
    <row r="441" spans="1:5" x14ac:dyDescent="0.2">
      <c r="A441" s="10"/>
      <c r="B441" s="10"/>
      <c r="C441" s="20"/>
      <c r="D441" s="3"/>
      <c r="E441" s="3"/>
    </row>
    <row r="442" spans="1:5" x14ac:dyDescent="0.2">
      <c r="A442" s="10"/>
      <c r="B442" s="10"/>
      <c r="C442" s="20"/>
      <c r="D442" s="3"/>
      <c r="E442" s="3"/>
    </row>
    <row r="443" spans="1:5" x14ac:dyDescent="0.2">
      <c r="A443" s="10"/>
      <c r="B443" s="10"/>
      <c r="C443" s="20"/>
      <c r="D443" s="3"/>
      <c r="E443" s="3"/>
    </row>
    <row r="444" spans="1:5" x14ac:dyDescent="0.2">
      <c r="A444" s="10"/>
      <c r="B444" s="10"/>
      <c r="C444" s="20"/>
      <c r="D444" s="3"/>
      <c r="E444" s="3"/>
    </row>
    <row r="445" spans="1:5" x14ac:dyDescent="0.2">
      <c r="A445" s="10"/>
      <c r="B445" s="10"/>
      <c r="C445" s="20"/>
      <c r="D445" s="3"/>
      <c r="E445" s="3"/>
    </row>
    <row r="446" spans="1:5" x14ac:dyDescent="0.2">
      <c r="A446" s="10"/>
      <c r="B446" s="10"/>
      <c r="C446" s="20"/>
      <c r="D446" s="3"/>
      <c r="E446" s="3"/>
    </row>
    <row r="447" spans="1:5" x14ac:dyDescent="0.2">
      <c r="A447" s="10"/>
      <c r="B447" s="10"/>
      <c r="C447" s="20"/>
      <c r="D447" s="3"/>
      <c r="E447" s="3"/>
    </row>
    <row r="448" spans="1:5" x14ac:dyDescent="0.2">
      <c r="A448" s="10"/>
      <c r="B448" s="10"/>
      <c r="C448" s="20"/>
      <c r="D448" s="3"/>
      <c r="E448" s="3"/>
    </row>
    <row r="449" spans="1:5" x14ac:dyDescent="0.2">
      <c r="A449" s="10"/>
      <c r="B449" s="10"/>
      <c r="C449" s="20"/>
      <c r="D449" s="3"/>
      <c r="E449" s="3"/>
    </row>
    <row r="450" spans="1:5" x14ac:dyDescent="0.2">
      <c r="A450" s="10"/>
      <c r="B450" s="10"/>
      <c r="C450" s="20"/>
      <c r="D450" s="3"/>
      <c r="E450" s="3"/>
    </row>
    <row r="451" spans="1:5" x14ac:dyDescent="0.2">
      <c r="A451" s="10"/>
      <c r="B451" s="10"/>
      <c r="C451" s="20"/>
      <c r="D451" s="3"/>
      <c r="E451" s="3"/>
    </row>
    <row r="452" spans="1:5" x14ac:dyDescent="0.2">
      <c r="A452" s="10"/>
      <c r="B452" s="10"/>
      <c r="C452" s="20"/>
      <c r="D452" s="3"/>
      <c r="E452" s="3"/>
    </row>
    <row r="453" spans="1:5" x14ac:dyDescent="0.2">
      <c r="A453" s="10"/>
      <c r="B453" s="10"/>
      <c r="C453" s="20"/>
      <c r="D453" s="3"/>
      <c r="E453" s="3"/>
    </row>
    <row r="454" spans="1:5" x14ac:dyDescent="0.2">
      <c r="A454" s="10"/>
      <c r="B454" s="10"/>
      <c r="C454" s="20"/>
      <c r="D454" s="3"/>
      <c r="E454" s="3"/>
    </row>
    <row r="455" spans="1:5" x14ac:dyDescent="0.2">
      <c r="A455" s="10"/>
      <c r="B455" s="10"/>
      <c r="C455" s="20"/>
      <c r="D455" s="3"/>
      <c r="E455" s="3"/>
    </row>
    <row r="456" spans="1:5" x14ac:dyDescent="0.2">
      <c r="A456" s="10"/>
      <c r="B456" s="10"/>
      <c r="C456" s="20"/>
      <c r="D456" s="3"/>
      <c r="E456" s="3"/>
    </row>
    <row r="457" spans="1:5" x14ac:dyDescent="0.2">
      <c r="A457" s="10"/>
      <c r="B457" s="10"/>
      <c r="C457" s="20"/>
      <c r="D457" s="3"/>
      <c r="E457" s="3"/>
    </row>
    <row r="458" spans="1:5" x14ac:dyDescent="0.2">
      <c r="A458" s="10"/>
      <c r="B458" s="10"/>
      <c r="C458" s="20"/>
      <c r="D458" s="3"/>
      <c r="E458" s="3"/>
    </row>
    <row r="459" spans="1:5" x14ac:dyDescent="0.2">
      <c r="A459" s="10"/>
      <c r="B459" s="10"/>
      <c r="C459" s="20"/>
      <c r="D459" s="3"/>
      <c r="E459" s="3"/>
    </row>
    <row r="460" spans="1:5" x14ac:dyDescent="0.2">
      <c r="A460" s="10"/>
      <c r="B460" s="10"/>
      <c r="C460" s="20"/>
      <c r="D460" s="3"/>
      <c r="E460" s="3"/>
    </row>
    <row r="461" spans="1:5" x14ac:dyDescent="0.2">
      <c r="A461" s="10"/>
      <c r="B461" s="10"/>
      <c r="C461" s="20"/>
      <c r="D461" s="3"/>
      <c r="E461" s="3"/>
    </row>
    <row r="462" spans="1:5" x14ac:dyDescent="0.2">
      <c r="A462" s="10"/>
      <c r="B462" s="10"/>
      <c r="C462" s="20"/>
      <c r="D462" s="3"/>
      <c r="E462" s="3"/>
    </row>
    <row r="463" spans="1:5" x14ac:dyDescent="0.2">
      <c r="A463" s="10"/>
      <c r="B463" s="10"/>
      <c r="C463" s="20"/>
      <c r="D463" s="3"/>
      <c r="E463" s="3"/>
    </row>
    <row r="464" spans="1:5" x14ac:dyDescent="0.2">
      <c r="A464" s="10"/>
      <c r="B464" s="10"/>
      <c r="C464" s="20"/>
      <c r="D464" s="3"/>
      <c r="E464" s="3"/>
    </row>
    <row r="465" spans="1:5" x14ac:dyDescent="0.2">
      <c r="A465" s="10"/>
      <c r="B465" s="10"/>
      <c r="C465" s="20"/>
      <c r="D465" s="3"/>
      <c r="E465" s="3"/>
    </row>
    <row r="466" spans="1:5" x14ac:dyDescent="0.2">
      <c r="A466" s="10"/>
      <c r="B466" s="10"/>
      <c r="C466" s="20"/>
      <c r="D466" s="3"/>
      <c r="E466" s="3"/>
    </row>
    <row r="467" spans="1:5" x14ac:dyDescent="0.2">
      <c r="A467" s="10"/>
      <c r="B467" s="10"/>
      <c r="C467" s="20"/>
      <c r="D467" s="3"/>
      <c r="E467" s="3"/>
    </row>
    <row r="468" spans="1:5" x14ac:dyDescent="0.2">
      <c r="A468" s="10"/>
      <c r="B468" s="10"/>
      <c r="C468" s="20"/>
      <c r="D468" s="3"/>
      <c r="E468" s="3"/>
    </row>
    <row r="469" spans="1:5" x14ac:dyDescent="0.2">
      <c r="A469" s="10"/>
      <c r="B469" s="10"/>
      <c r="C469" s="20"/>
      <c r="D469" s="3"/>
      <c r="E469" s="3"/>
    </row>
    <row r="470" spans="1:5" x14ac:dyDescent="0.2">
      <c r="A470" s="10"/>
      <c r="B470" s="10"/>
      <c r="C470" s="20"/>
      <c r="D470" s="3"/>
      <c r="E470" s="3"/>
    </row>
    <row r="471" spans="1:5" x14ac:dyDescent="0.2">
      <c r="A471" s="10"/>
      <c r="B471" s="10"/>
      <c r="C471" s="20"/>
      <c r="D471" s="3"/>
      <c r="E471" s="3"/>
    </row>
    <row r="472" spans="1:5" x14ac:dyDescent="0.2">
      <c r="A472" s="10"/>
      <c r="B472" s="10"/>
      <c r="C472" s="20"/>
      <c r="D472" s="3"/>
      <c r="E472" s="3"/>
    </row>
    <row r="473" spans="1:5" x14ac:dyDescent="0.2">
      <c r="A473" s="10"/>
      <c r="B473" s="10"/>
      <c r="C473" s="20"/>
      <c r="D473" s="3"/>
      <c r="E473" s="3"/>
    </row>
    <row r="474" spans="1:5" x14ac:dyDescent="0.2">
      <c r="A474" s="10"/>
      <c r="B474" s="10"/>
      <c r="C474" s="20"/>
      <c r="D474" s="3"/>
      <c r="E474" s="3"/>
    </row>
    <row r="475" spans="1:5" x14ac:dyDescent="0.2">
      <c r="A475" s="10"/>
      <c r="B475" s="10"/>
      <c r="C475" s="20"/>
      <c r="D475" s="3"/>
      <c r="E475" s="3"/>
    </row>
    <row r="476" spans="1:5" x14ac:dyDescent="0.2">
      <c r="A476" s="10"/>
      <c r="B476" s="10"/>
      <c r="C476" s="20"/>
      <c r="D476" s="3"/>
      <c r="E476" s="3"/>
    </row>
    <row r="477" spans="1:5" x14ac:dyDescent="0.2">
      <c r="A477" s="10"/>
      <c r="B477" s="10"/>
      <c r="C477" s="20"/>
      <c r="D477" s="3"/>
      <c r="E477" s="3"/>
    </row>
    <row r="478" spans="1:5" x14ac:dyDescent="0.2">
      <c r="A478" s="10"/>
      <c r="B478" s="10"/>
      <c r="C478" s="20"/>
      <c r="D478" s="3"/>
      <c r="E478" s="3"/>
    </row>
    <row r="479" spans="1:5" x14ac:dyDescent="0.2">
      <c r="A479" s="10"/>
      <c r="B479" s="10"/>
      <c r="C479" s="20"/>
      <c r="D479" s="3"/>
      <c r="E479" s="3"/>
    </row>
    <row r="480" spans="1:5" x14ac:dyDescent="0.2">
      <c r="A480" s="10"/>
      <c r="B480" s="10"/>
      <c r="C480" s="20"/>
      <c r="D480" s="3"/>
      <c r="E480" s="3"/>
    </row>
    <row r="481" spans="1:5" x14ac:dyDescent="0.2">
      <c r="A481" s="10"/>
      <c r="B481" s="10"/>
      <c r="C481" s="20"/>
      <c r="D481" s="3"/>
      <c r="E481" s="3"/>
    </row>
    <row r="482" spans="1:5" x14ac:dyDescent="0.2">
      <c r="A482" s="10"/>
      <c r="B482" s="10"/>
      <c r="C482" s="20"/>
      <c r="D482" s="3"/>
      <c r="E482" s="3"/>
    </row>
    <row r="483" spans="1:5" x14ac:dyDescent="0.2">
      <c r="A483" s="10"/>
      <c r="B483" s="10"/>
      <c r="C483" s="20"/>
      <c r="D483" s="3"/>
      <c r="E483" s="3"/>
    </row>
    <row r="484" spans="1:5" x14ac:dyDescent="0.2">
      <c r="A484" s="10"/>
      <c r="B484" s="10"/>
      <c r="C484" s="20"/>
      <c r="D484" s="3"/>
      <c r="E484" s="3"/>
    </row>
    <row r="485" spans="1:5" x14ac:dyDescent="0.2">
      <c r="A485" s="10"/>
      <c r="B485" s="10"/>
      <c r="C485" s="20"/>
      <c r="D485" s="3"/>
      <c r="E485" s="3"/>
    </row>
    <row r="486" spans="1:5" x14ac:dyDescent="0.2">
      <c r="A486" s="10"/>
      <c r="B486" s="10"/>
      <c r="C486" s="20"/>
      <c r="D486" s="3"/>
      <c r="E486" s="3"/>
    </row>
    <row r="487" spans="1:5" x14ac:dyDescent="0.2">
      <c r="A487" s="10"/>
      <c r="B487" s="10"/>
      <c r="C487" s="20"/>
      <c r="D487" s="3"/>
      <c r="E487" s="3"/>
    </row>
    <row r="488" spans="1:5" x14ac:dyDescent="0.2">
      <c r="A488" s="10"/>
      <c r="B488" s="10"/>
      <c r="C488" s="20"/>
      <c r="D488" s="3"/>
      <c r="E488" s="3"/>
    </row>
    <row r="489" spans="1:5" x14ac:dyDescent="0.2">
      <c r="A489" s="10"/>
      <c r="B489" s="10"/>
      <c r="C489" s="20"/>
      <c r="D489" s="3"/>
      <c r="E489" s="3"/>
    </row>
    <row r="490" spans="1:5" x14ac:dyDescent="0.2">
      <c r="A490" s="10"/>
      <c r="B490" s="10"/>
      <c r="C490" s="20"/>
      <c r="D490" s="3"/>
      <c r="E490" s="3"/>
    </row>
    <row r="491" spans="1:5" x14ac:dyDescent="0.2">
      <c r="A491" s="10"/>
      <c r="B491" s="10"/>
      <c r="C491" s="20"/>
      <c r="D491" s="3"/>
      <c r="E491" s="3"/>
    </row>
    <row r="492" spans="1:5" x14ac:dyDescent="0.2">
      <c r="A492" s="10"/>
      <c r="B492" s="10"/>
      <c r="C492" s="20"/>
      <c r="D492" s="3"/>
      <c r="E492" s="3"/>
    </row>
    <row r="493" spans="1:5" x14ac:dyDescent="0.2">
      <c r="A493" s="10"/>
      <c r="B493" s="10"/>
      <c r="C493" s="20"/>
      <c r="D493" s="3"/>
      <c r="E493" s="3"/>
    </row>
    <row r="494" spans="1:5" x14ac:dyDescent="0.2">
      <c r="A494" s="10"/>
      <c r="B494" s="10"/>
      <c r="C494" s="20"/>
      <c r="D494" s="3"/>
      <c r="E494" s="3"/>
    </row>
    <row r="495" spans="1:5" x14ac:dyDescent="0.2">
      <c r="A495" s="10"/>
      <c r="B495" s="10"/>
      <c r="C495" s="20"/>
      <c r="D495" s="3"/>
      <c r="E495" s="3"/>
    </row>
    <row r="496" spans="1:5" x14ac:dyDescent="0.2">
      <c r="A496" s="10"/>
      <c r="B496" s="10"/>
      <c r="C496" s="20"/>
      <c r="D496" s="3"/>
      <c r="E496" s="3"/>
    </row>
    <row r="497" spans="1:5" x14ac:dyDescent="0.2">
      <c r="A497" s="10"/>
      <c r="B497" s="10"/>
      <c r="C497" s="20"/>
      <c r="D497" s="3"/>
      <c r="E497" s="3"/>
    </row>
    <row r="498" spans="1:5" x14ac:dyDescent="0.2">
      <c r="A498" s="10"/>
      <c r="B498" s="10"/>
      <c r="C498" s="20"/>
      <c r="D498" s="3"/>
      <c r="E498" s="3"/>
    </row>
    <row r="499" spans="1:5" x14ac:dyDescent="0.2">
      <c r="A499" s="10"/>
      <c r="B499" s="10"/>
      <c r="C499" s="20"/>
      <c r="D499" s="3"/>
      <c r="E499" s="3"/>
    </row>
    <row r="500" spans="1:5" x14ac:dyDescent="0.2">
      <c r="A500" s="10"/>
      <c r="B500" s="10"/>
      <c r="C500" s="20"/>
      <c r="D500" s="3"/>
      <c r="E500" s="3"/>
    </row>
    <row r="501" spans="1:5" x14ac:dyDescent="0.2">
      <c r="A501" s="10"/>
      <c r="B501" s="10"/>
      <c r="C501" s="20"/>
      <c r="D501" s="3"/>
      <c r="E501" s="3"/>
    </row>
    <row r="502" spans="1:5" x14ac:dyDescent="0.2">
      <c r="A502" s="10"/>
      <c r="B502" s="10"/>
      <c r="C502" s="20"/>
      <c r="D502" s="3"/>
      <c r="E502" s="3"/>
    </row>
    <row r="503" spans="1:5" x14ac:dyDescent="0.2">
      <c r="A503" s="10"/>
      <c r="B503" s="10"/>
      <c r="C503" s="20"/>
      <c r="D503" s="3"/>
      <c r="E503" s="3"/>
    </row>
    <row r="504" spans="1:5" x14ac:dyDescent="0.2">
      <c r="A504" s="10"/>
      <c r="B504" s="10"/>
      <c r="C504" s="20"/>
      <c r="D504" s="3"/>
      <c r="E504" s="3"/>
    </row>
    <row r="505" spans="1:5" x14ac:dyDescent="0.2">
      <c r="A505" s="10"/>
      <c r="B505" s="10"/>
      <c r="C505" s="20"/>
      <c r="D505" s="3"/>
      <c r="E505" s="3"/>
    </row>
    <row r="506" spans="1:5" x14ac:dyDescent="0.2">
      <c r="A506" s="10"/>
      <c r="B506" s="10"/>
      <c r="C506" s="20"/>
      <c r="D506" s="3"/>
      <c r="E506" s="3"/>
    </row>
    <row r="507" spans="1:5" x14ac:dyDescent="0.2">
      <c r="A507" s="10"/>
      <c r="B507" s="10"/>
      <c r="C507" s="20"/>
      <c r="D507" s="3"/>
      <c r="E507" s="3"/>
    </row>
    <row r="508" spans="1:5" x14ac:dyDescent="0.2">
      <c r="A508" s="10"/>
      <c r="B508" s="10"/>
      <c r="C508" s="20"/>
      <c r="D508" s="3"/>
      <c r="E508" s="3"/>
    </row>
    <row r="509" spans="1:5" x14ac:dyDescent="0.2">
      <c r="A509" s="10"/>
      <c r="B509" s="10"/>
      <c r="C509" s="20"/>
      <c r="D509" s="3"/>
      <c r="E509" s="3"/>
    </row>
    <row r="510" spans="1:5" x14ac:dyDescent="0.2">
      <c r="A510" s="10"/>
      <c r="B510" s="10"/>
      <c r="C510" s="20"/>
      <c r="D510" s="3"/>
      <c r="E510" s="3"/>
    </row>
    <row r="511" spans="1:5" x14ac:dyDescent="0.2">
      <c r="A511" s="10"/>
      <c r="B511" s="10"/>
      <c r="C511" s="20"/>
      <c r="D511" s="3"/>
      <c r="E511" s="3"/>
    </row>
    <row r="512" spans="1:5" x14ac:dyDescent="0.2">
      <c r="A512" s="10"/>
      <c r="B512" s="10"/>
      <c r="C512" s="20"/>
      <c r="D512" s="3"/>
      <c r="E512" s="3"/>
    </row>
    <row r="513" spans="1:5" x14ac:dyDescent="0.2">
      <c r="A513" s="10"/>
      <c r="B513" s="10"/>
      <c r="C513" s="20"/>
      <c r="D513" s="3"/>
      <c r="E513" s="3"/>
    </row>
    <row r="514" spans="1:5" x14ac:dyDescent="0.2">
      <c r="A514" s="10"/>
      <c r="B514" s="10"/>
      <c r="C514" s="20"/>
      <c r="D514" s="3"/>
      <c r="E514" s="3"/>
    </row>
    <row r="515" spans="1:5" x14ac:dyDescent="0.2">
      <c r="A515" s="10"/>
      <c r="B515" s="10"/>
      <c r="C515" s="20"/>
      <c r="D515" s="3"/>
      <c r="E515" s="3"/>
    </row>
    <row r="516" spans="1:5" x14ac:dyDescent="0.2">
      <c r="A516" s="10"/>
      <c r="B516" s="10"/>
      <c r="C516" s="20"/>
      <c r="D516" s="3"/>
      <c r="E516" s="3"/>
    </row>
    <row r="517" spans="1:5" x14ac:dyDescent="0.2">
      <c r="A517" s="10"/>
      <c r="B517" s="10"/>
      <c r="C517" s="20"/>
      <c r="D517" s="3"/>
      <c r="E517" s="3"/>
    </row>
    <row r="518" spans="1:5" x14ac:dyDescent="0.2">
      <c r="A518" s="10"/>
      <c r="B518" s="10"/>
      <c r="C518" s="20"/>
      <c r="D518" s="3"/>
      <c r="E518" s="3"/>
    </row>
    <row r="519" spans="1:5" x14ac:dyDescent="0.2">
      <c r="A519" s="10"/>
      <c r="B519" s="10"/>
      <c r="C519" s="20"/>
      <c r="D519" s="3"/>
      <c r="E519" s="3"/>
    </row>
    <row r="520" spans="1:5" x14ac:dyDescent="0.2">
      <c r="A520" s="10"/>
      <c r="B520" s="10"/>
      <c r="C520" s="20"/>
      <c r="D520" s="3"/>
      <c r="E520" s="3"/>
    </row>
    <row r="521" spans="1:5" x14ac:dyDescent="0.2">
      <c r="A521" s="10"/>
      <c r="B521" s="10"/>
      <c r="C521" s="20"/>
      <c r="D521" s="3"/>
      <c r="E521" s="3"/>
    </row>
    <row r="522" spans="1:5" x14ac:dyDescent="0.2">
      <c r="E522" s="3"/>
    </row>
    <row r="523" spans="1:5" x14ac:dyDescent="0.2">
      <c r="E523" s="3"/>
    </row>
    <row r="524" spans="1:5" x14ac:dyDescent="0.2">
      <c r="E524" s="3"/>
    </row>
    <row r="525" spans="1:5" x14ac:dyDescent="0.2">
      <c r="E525" s="3"/>
    </row>
    <row r="526" spans="1:5" x14ac:dyDescent="0.2">
      <c r="E526" s="3"/>
    </row>
  </sheetData>
  <conditionalFormatting sqref="A18:A19">
    <cfRule type="expression" dxfId="2" priority="3">
      <formula>$F18="Open"</formula>
    </cfRule>
  </conditionalFormatting>
  <conditionalFormatting sqref="A20">
    <cfRule type="expression" dxfId="1" priority="2">
      <formula>$F20="Open"</formula>
    </cfRule>
  </conditionalFormatting>
  <conditionalFormatting sqref="A21">
    <cfRule type="expression" dxfId="0" priority="1">
      <formula>$F21="Open"</formula>
    </cfRule>
  </conditionalFormatting>
  <dataValidations count="1">
    <dataValidation type="list" allowBlank="1" showInputMessage="1" showErrorMessage="1" sqref="C15:D17 B15:B36 C19:D36">
      <formula1>Croix</formula1>
    </dataValidation>
  </dataValidations>
  <printOptions horizontalCentered="1" verticalCentered="1"/>
  <pageMargins left="0" right="0" top="0" bottom="0" header="0" footer="0"/>
  <pageSetup paperSize="9" scale="97" orientation="landscape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70"/>
  <sheetViews>
    <sheetView workbookViewId="0">
      <selection activeCell="M4" sqref="M4"/>
    </sheetView>
  </sheetViews>
  <sheetFormatPr baseColWidth="10" defaultRowHeight="12.75" x14ac:dyDescent="0.2"/>
  <cols>
    <col min="10" max="10" width="25.28515625" bestFit="1" customWidth="1"/>
    <col min="11" max="11" width="12" bestFit="1" customWidth="1"/>
  </cols>
  <sheetData>
    <row r="1" spans="2:18" ht="13.5" thickBot="1" x14ac:dyDescent="0.25"/>
    <row r="2" spans="2:18" ht="13.5" thickBot="1" x14ac:dyDescent="0.25">
      <c r="F2" s="245" t="s">
        <v>32</v>
      </c>
      <c r="G2" s="246"/>
      <c r="H2" s="245" t="s">
        <v>33</v>
      </c>
      <c r="I2" s="246"/>
    </row>
    <row r="3" spans="2:18" ht="13.5" thickBot="1" x14ac:dyDescent="0.25">
      <c r="B3" s="64" t="s">
        <v>34</v>
      </c>
      <c r="D3" s="79" t="s">
        <v>48</v>
      </c>
      <c r="E3" s="64" t="s">
        <v>13</v>
      </c>
      <c r="F3" s="64" t="s">
        <v>35</v>
      </c>
      <c r="G3" s="64" t="s">
        <v>36</v>
      </c>
      <c r="H3" s="64" t="s">
        <v>35</v>
      </c>
      <c r="I3" s="64" t="s">
        <v>36</v>
      </c>
      <c r="J3" s="109" t="s">
        <v>60</v>
      </c>
      <c r="K3" s="109" t="s">
        <v>59</v>
      </c>
      <c r="L3" s="109" t="s">
        <v>32</v>
      </c>
      <c r="M3" s="109" t="str">
        <f>E3</f>
        <v>Catégorie</v>
      </c>
    </row>
    <row r="4" spans="2:18" ht="13.5" customHeight="1" thickBot="1" x14ac:dyDescent="0.25">
      <c r="B4" s="65" t="s">
        <v>16</v>
      </c>
      <c r="D4" s="77" t="str">
        <f>E4&amp;"s"</f>
        <v>Crevettes</v>
      </c>
      <c r="E4" s="77" t="s">
        <v>56</v>
      </c>
      <c r="F4" s="74">
        <v>4</v>
      </c>
      <c r="G4" s="74">
        <v>5</v>
      </c>
      <c r="H4" s="66">
        <f>$D$16-F4</f>
        <v>2019</v>
      </c>
      <c r="I4" s="105">
        <f>$D$16-G4</f>
        <v>2018</v>
      </c>
      <c r="J4" s="93" t="str">
        <f>CONCATENATE("( ",I4," à ",H4," - ",F4," à ",G4," ans )")</f>
        <v>( 2018 à 2019 - 4 à 5 ans )</v>
      </c>
      <c r="K4" s="107" t="str">
        <f>CONCATENATE(I4,"/",H4)</f>
        <v>2018/2019</v>
      </c>
      <c r="L4" s="107" t="str">
        <f t="shared" ref="L4:L10" si="0">F4&amp;" et "&amp;G4&amp;" ans"</f>
        <v>4 et 5 ans</v>
      </c>
      <c r="M4" s="94" t="str">
        <f t="shared" ref="M4:M13" si="1">E4</f>
        <v>Crevette</v>
      </c>
      <c r="Q4" s="99">
        <f>H4</f>
        <v>2019</v>
      </c>
      <c r="R4" s="102" t="str">
        <f t="shared" ref="R4:R67" si="2">IF(ISNA(VLOOKUP(Q4,$H$4:$M$13,6,0)),IF(ISNA(VLOOKUP(Q4,$I$4:$M$13,5,0)),IF(AND(Q4&lt;=$H$12,Q4&gt;=$I$12),$M$12,IF(AND(Q4&lt;=$H$11,Q4&gt;=$I$11),$M$11,$M$13)),VLOOKUP(Q4,$I$4:$M$13,5,0)),VLOOKUP(Q4,$H$4:$M$13,6,0))</f>
        <v>Crevette</v>
      </c>
    </row>
    <row r="5" spans="2:18" ht="13.5" thickBot="1" x14ac:dyDescent="0.25">
      <c r="B5" s="67" t="s">
        <v>38</v>
      </c>
      <c r="D5" s="78" t="str">
        <f>E5&amp;"s"</f>
        <v>Poussins</v>
      </c>
      <c r="E5" s="78" t="s">
        <v>37</v>
      </c>
      <c r="F5" s="75">
        <v>6</v>
      </c>
      <c r="G5" s="75">
        <v>7</v>
      </c>
      <c r="H5" s="66">
        <f>$D$16-F5</f>
        <v>2017</v>
      </c>
      <c r="I5" s="105">
        <f>$D$16-G5</f>
        <v>2016</v>
      </c>
      <c r="J5" s="95" t="str">
        <f>CONCATENATE("( ",I5," à ",H5," - ",F5," à ",G5," ans )")</f>
        <v>( 2016 à 2017 - 6 à 7 ans )</v>
      </c>
      <c r="K5" s="88" t="str">
        <f>CONCATENATE(I5,"/",H5)</f>
        <v>2016/2017</v>
      </c>
      <c r="L5" s="88" t="str">
        <f>F5&amp;" et "&amp;G5&amp;" ans"</f>
        <v>6 et 7 ans</v>
      </c>
      <c r="M5" s="96" t="str">
        <f t="shared" si="1"/>
        <v>Poussin</v>
      </c>
      <c r="Q5" s="100">
        <f>Q4-1</f>
        <v>2018</v>
      </c>
      <c r="R5" s="103" t="str">
        <f t="shared" si="2"/>
        <v>Crevette</v>
      </c>
    </row>
    <row r="6" spans="2:18" ht="13.5" thickBot="1" x14ac:dyDescent="0.25">
      <c r="D6" s="78" t="str">
        <f t="shared" ref="D6:D13" si="3">E6&amp;"s"</f>
        <v>Pupilles</v>
      </c>
      <c r="E6" s="78" t="s">
        <v>17</v>
      </c>
      <c r="F6" s="75">
        <v>8</v>
      </c>
      <c r="G6" s="75">
        <v>9</v>
      </c>
      <c r="H6" s="66">
        <f t="shared" ref="H6:H13" si="4">$D$16-F6</f>
        <v>2015</v>
      </c>
      <c r="I6" s="105">
        <f t="shared" ref="I6:I13" si="5">$D$16-G6</f>
        <v>2014</v>
      </c>
      <c r="J6" s="95" t="str">
        <f t="shared" ref="J6:J12" si="6">CONCATENATE("( ",I6," à ",H6," - ",F6," à ",G6," ans )")</f>
        <v>( 2014 à 2015 - 8 à 9 ans )</v>
      </c>
      <c r="K6" s="88" t="str">
        <f t="shared" ref="K6:K12" si="7">CONCATENATE(I6,"/",H6)</f>
        <v>2014/2015</v>
      </c>
      <c r="L6" s="88" t="str">
        <f t="shared" si="0"/>
        <v>8 et 9 ans</v>
      </c>
      <c r="M6" s="96" t="str">
        <f t="shared" si="1"/>
        <v>Pupille</v>
      </c>
      <c r="Q6" s="100">
        <f t="shared" ref="Q6:Q69" si="8">Q5-1</f>
        <v>2017</v>
      </c>
      <c r="R6" s="103" t="str">
        <f t="shared" si="2"/>
        <v>Poussin</v>
      </c>
    </row>
    <row r="7" spans="2:18" ht="13.5" thickBot="1" x14ac:dyDescent="0.25">
      <c r="B7" s="64" t="s">
        <v>49</v>
      </c>
      <c r="D7" s="78" t="str">
        <f t="shared" si="3"/>
        <v>Benjamins</v>
      </c>
      <c r="E7" s="78" t="s">
        <v>39</v>
      </c>
      <c r="F7" s="75">
        <v>10</v>
      </c>
      <c r="G7" s="75">
        <v>11</v>
      </c>
      <c r="H7" s="66">
        <f t="shared" si="4"/>
        <v>2013</v>
      </c>
      <c r="I7" s="105">
        <f t="shared" si="5"/>
        <v>2012</v>
      </c>
      <c r="J7" s="95" t="str">
        <f t="shared" si="6"/>
        <v>( 2012 à 2013 - 10 à 11 ans )</v>
      </c>
      <c r="K7" s="88" t="str">
        <f t="shared" si="7"/>
        <v>2012/2013</v>
      </c>
      <c r="L7" s="88" t="str">
        <f t="shared" si="0"/>
        <v>10 et 11 ans</v>
      </c>
      <c r="M7" s="96" t="str">
        <f t="shared" si="1"/>
        <v>Benjamin</v>
      </c>
      <c r="Q7" s="100">
        <f t="shared" si="8"/>
        <v>2016</v>
      </c>
      <c r="R7" s="103" t="str">
        <f t="shared" si="2"/>
        <v>Poussin</v>
      </c>
    </row>
    <row r="8" spans="2:18" ht="13.5" thickBot="1" x14ac:dyDescent="0.25">
      <c r="B8" s="65" t="s">
        <v>50</v>
      </c>
      <c r="D8" s="78" t="str">
        <f t="shared" si="3"/>
        <v>Minimes</v>
      </c>
      <c r="E8" s="78" t="s">
        <v>40</v>
      </c>
      <c r="F8" s="75">
        <v>12</v>
      </c>
      <c r="G8" s="75">
        <v>13</v>
      </c>
      <c r="H8" s="66">
        <f t="shared" si="4"/>
        <v>2011</v>
      </c>
      <c r="I8" s="105">
        <f t="shared" si="5"/>
        <v>2010</v>
      </c>
      <c r="J8" s="95" t="str">
        <f t="shared" si="6"/>
        <v>( 2010 à 2011 - 12 à 13 ans )</v>
      </c>
      <c r="K8" s="88" t="str">
        <f t="shared" si="7"/>
        <v>2010/2011</v>
      </c>
      <c r="L8" s="88" t="str">
        <f t="shared" si="0"/>
        <v>12 et 13 ans</v>
      </c>
      <c r="M8" s="96" t="str">
        <f t="shared" si="1"/>
        <v>Minime</v>
      </c>
      <c r="Q8" s="100">
        <f t="shared" si="8"/>
        <v>2015</v>
      </c>
      <c r="R8" s="103" t="str">
        <f t="shared" si="2"/>
        <v>Pupille</v>
      </c>
    </row>
    <row r="9" spans="2:18" ht="13.5" thickBot="1" x14ac:dyDescent="0.25">
      <c r="B9" s="67"/>
      <c r="D9" s="78" t="str">
        <f t="shared" si="3"/>
        <v>Cadets</v>
      </c>
      <c r="E9" s="78" t="s">
        <v>41</v>
      </c>
      <c r="F9" s="75">
        <v>14</v>
      </c>
      <c r="G9" s="75">
        <v>15</v>
      </c>
      <c r="H9" s="66">
        <f t="shared" si="4"/>
        <v>2009</v>
      </c>
      <c r="I9" s="105">
        <f t="shared" si="5"/>
        <v>2008</v>
      </c>
      <c r="J9" s="95" t="str">
        <f t="shared" si="6"/>
        <v>( 2008 à 2009 - 14 à 15 ans )</v>
      </c>
      <c r="K9" s="88" t="str">
        <f t="shared" si="7"/>
        <v>2008/2009</v>
      </c>
      <c r="L9" s="88" t="str">
        <f t="shared" si="0"/>
        <v>14 et 15 ans</v>
      </c>
      <c r="M9" s="96" t="str">
        <f t="shared" si="1"/>
        <v>Cadet</v>
      </c>
      <c r="Q9" s="100">
        <f t="shared" si="8"/>
        <v>2014</v>
      </c>
      <c r="R9" s="103" t="str">
        <f t="shared" si="2"/>
        <v>Pupille</v>
      </c>
    </row>
    <row r="10" spans="2:18" ht="13.5" thickBot="1" x14ac:dyDescent="0.25">
      <c r="D10" s="78" t="str">
        <f t="shared" si="3"/>
        <v>Juniors</v>
      </c>
      <c r="E10" s="78" t="s">
        <v>42</v>
      </c>
      <c r="F10" s="75">
        <v>16</v>
      </c>
      <c r="G10" s="75">
        <v>17</v>
      </c>
      <c r="H10" s="66">
        <f t="shared" si="4"/>
        <v>2007</v>
      </c>
      <c r="I10" s="105">
        <f t="shared" si="5"/>
        <v>2006</v>
      </c>
      <c r="J10" s="95" t="str">
        <f t="shared" si="6"/>
        <v>( 2006 à 2007 - 16 à 17 ans )</v>
      </c>
      <c r="K10" s="88" t="str">
        <f t="shared" si="7"/>
        <v>2006/2007</v>
      </c>
      <c r="L10" s="88" t="str">
        <f t="shared" si="0"/>
        <v>16 et 17 ans</v>
      </c>
      <c r="M10" s="96" t="str">
        <f t="shared" si="1"/>
        <v>Junior</v>
      </c>
      <c r="Q10" s="100">
        <f t="shared" si="8"/>
        <v>2013</v>
      </c>
      <c r="R10" s="103" t="str">
        <f t="shared" si="2"/>
        <v>Benjamin</v>
      </c>
    </row>
    <row r="11" spans="2:18" ht="13.5" thickBot="1" x14ac:dyDescent="0.25">
      <c r="D11" s="78" t="str">
        <f t="shared" si="3"/>
        <v>Séniors</v>
      </c>
      <c r="E11" s="78" t="s">
        <v>43</v>
      </c>
      <c r="F11" s="75">
        <v>18</v>
      </c>
      <c r="G11" s="75">
        <v>34</v>
      </c>
      <c r="H11" s="66">
        <f t="shared" si="4"/>
        <v>2005</v>
      </c>
      <c r="I11" s="105">
        <f t="shared" si="5"/>
        <v>1989</v>
      </c>
      <c r="J11" s="95" t="str">
        <f t="shared" si="6"/>
        <v>( 1989 à 2005 - 18 à 34 ans )</v>
      </c>
      <c r="K11" s="88" t="str">
        <f t="shared" si="7"/>
        <v>1989/2005</v>
      </c>
      <c r="L11" s="88" t="str">
        <f>F11&amp;" à "&amp;G11&amp;" ans"</f>
        <v>18 à 34 ans</v>
      </c>
      <c r="M11" s="96" t="str">
        <f t="shared" si="1"/>
        <v>Sénior</v>
      </c>
      <c r="Q11" s="100">
        <f t="shared" si="8"/>
        <v>2012</v>
      </c>
      <c r="R11" s="103" t="str">
        <f t="shared" si="2"/>
        <v>Benjamin</v>
      </c>
    </row>
    <row r="12" spans="2:18" ht="13.5" thickBot="1" x14ac:dyDescent="0.25">
      <c r="D12" s="78" t="str">
        <f t="shared" si="3"/>
        <v>Vétérans</v>
      </c>
      <c r="E12" s="78" t="s">
        <v>44</v>
      </c>
      <c r="F12" s="75">
        <v>35</v>
      </c>
      <c r="G12" s="75">
        <v>44</v>
      </c>
      <c r="H12" s="66">
        <f t="shared" si="4"/>
        <v>1988</v>
      </c>
      <c r="I12" s="105">
        <f t="shared" si="5"/>
        <v>1979</v>
      </c>
      <c r="J12" s="95" t="str">
        <f t="shared" si="6"/>
        <v>( 1979 à 1988 - 35 à 44 ans )</v>
      </c>
      <c r="K12" s="88" t="str">
        <f t="shared" si="7"/>
        <v>1979/1988</v>
      </c>
      <c r="L12" s="88" t="str">
        <f>F12&amp;" à "&amp;G12&amp;" ans"</f>
        <v>35 à 44 ans</v>
      </c>
      <c r="M12" s="96" t="str">
        <f t="shared" si="1"/>
        <v>Vétéran</v>
      </c>
      <c r="Q12" s="100">
        <f t="shared" si="8"/>
        <v>2011</v>
      </c>
      <c r="R12" s="103" t="str">
        <f t="shared" si="2"/>
        <v>Minime</v>
      </c>
    </row>
    <row r="13" spans="2:18" ht="13.5" thickBot="1" x14ac:dyDescent="0.25">
      <c r="D13" s="47" t="str">
        <f t="shared" si="3"/>
        <v>Aînés</v>
      </c>
      <c r="E13" s="47" t="s">
        <v>57</v>
      </c>
      <c r="F13" s="76">
        <v>45</v>
      </c>
      <c r="G13" s="76">
        <v>70</v>
      </c>
      <c r="H13" s="64">
        <f t="shared" si="4"/>
        <v>1978</v>
      </c>
      <c r="I13" s="106">
        <f t="shared" si="5"/>
        <v>1953</v>
      </c>
      <c r="J13" s="97" t="str">
        <f>CONCATENATE("( ",H13," et Avant + de ",F13," ans )")</f>
        <v>( 1978 et Avant + de 45 ans )</v>
      </c>
      <c r="K13" s="108" t="str">
        <f>CONCATENATE(H13," et avant")</f>
        <v>1978 et avant</v>
      </c>
      <c r="L13" s="108" t="str">
        <f>F13&amp;" ans et +"</f>
        <v>45 ans et +</v>
      </c>
      <c r="M13" s="98" t="str">
        <f t="shared" si="1"/>
        <v>Aîné</v>
      </c>
      <c r="Q13" s="100">
        <f t="shared" si="8"/>
        <v>2010</v>
      </c>
      <c r="R13" s="103" t="str">
        <f t="shared" si="2"/>
        <v>Minime</v>
      </c>
    </row>
    <row r="14" spans="2:18" x14ac:dyDescent="0.2">
      <c r="Q14" s="100">
        <f t="shared" si="8"/>
        <v>2009</v>
      </c>
      <c r="R14" s="103" t="str">
        <f t="shared" si="2"/>
        <v>Cadet</v>
      </c>
    </row>
    <row r="15" spans="2:18" ht="13.5" thickBot="1" x14ac:dyDescent="0.25">
      <c r="Q15" s="100">
        <f t="shared" si="8"/>
        <v>2008</v>
      </c>
      <c r="R15" s="103" t="str">
        <f t="shared" si="2"/>
        <v>Cadet</v>
      </c>
    </row>
    <row r="16" spans="2:18" ht="13.5" thickBot="1" x14ac:dyDescent="0.25">
      <c r="C16" s="71" t="s">
        <v>45</v>
      </c>
      <c r="D16" s="72">
        <v>2023</v>
      </c>
      <c r="E16" s="90">
        <f>D16+1</f>
        <v>2024</v>
      </c>
      <c r="F16" s="73" t="str">
        <f>D16&amp;"-"&amp;E16</f>
        <v>2023-2024</v>
      </c>
      <c r="H16" s="247" t="s">
        <v>74</v>
      </c>
      <c r="I16" s="248"/>
      <c r="Q16" s="100">
        <f t="shared" si="8"/>
        <v>2007</v>
      </c>
      <c r="R16" s="103" t="str">
        <f t="shared" si="2"/>
        <v>Junior</v>
      </c>
    </row>
    <row r="17" spans="2:18" ht="13.5" thickBot="1" x14ac:dyDescent="0.25">
      <c r="H17" s="88" t="str">
        <f>UPPER(MID(TEXT(I17,"Jjj"),1,1))</f>
        <v>M</v>
      </c>
      <c r="I17" s="89">
        <v>45314</v>
      </c>
      <c r="J17" s="191">
        <f>I17-6</f>
        <v>45308</v>
      </c>
      <c r="Q17" s="100">
        <f t="shared" si="8"/>
        <v>2006</v>
      </c>
      <c r="R17" s="103" t="str">
        <f t="shared" si="2"/>
        <v>Junior</v>
      </c>
    </row>
    <row r="18" spans="2:18" ht="13.5" thickBot="1" x14ac:dyDescent="0.25">
      <c r="B18" s="110" t="s">
        <v>61</v>
      </c>
      <c r="H18" s="88" t="str">
        <f t="shared" ref="H18:H24" si="9">UPPER(MID(TEXT(I18,"Jjj"),1,1))</f>
        <v>M</v>
      </c>
      <c r="I18" s="89">
        <v>45315</v>
      </c>
      <c r="J18" s="191">
        <f t="shared" ref="J18:J24" si="10">I18-6</f>
        <v>45309</v>
      </c>
      <c r="Q18" s="100">
        <f t="shared" si="8"/>
        <v>2005</v>
      </c>
      <c r="R18" s="103" t="str">
        <f t="shared" si="2"/>
        <v>Sénior</v>
      </c>
    </row>
    <row r="19" spans="2:18" x14ac:dyDescent="0.2">
      <c r="B19" s="111" t="s">
        <v>62</v>
      </c>
      <c r="H19" s="88" t="str">
        <f t="shared" si="9"/>
        <v>J</v>
      </c>
      <c r="I19" s="89">
        <v>45316</v>
      </c>
      <c r="J19" s="191">
        <f t="shared" si="10"/>
        <v>45310</v>
      </c>
      <c r="Q19" s="100">
        <f t="shared" si="8"/>
        <v>2004</v>
      </c>
      <c r="R19" s="103" t="str">
        <f t="shared" si="2"/>
        <v>Sénior</v>
      </c>
    </row>
    <row r="20" spans="2:18" ht="13.5" thickBot="1" x14ac:dyDescent="0.25">
      <c r="B20" s="104" t="s">
        <v>63</v>
      </c>
      <c r="H20" s="88" t="str">
        <f t="shared" si="9"/>
        <v>V</v>
      </c>
      <c r="I20" s="89">
        <v>45317</v>
      </c>
      <c r="J20" s="191">
        <f t="shared" si="10"/>
        <v>45311</v>
      </c>
      <c r="Q20" s="100">
        <f t="shared" si="8"/>
        <v>2003</v>
      </c>
      <c r="R20" s="103" t="str">
        <f t="shared" si="2"/>
        <v>Sénior</v>
      </c>
    </row>
    <row r="21" spans="2:18" x14ac:dyDescent="0.2">
      <c r="H21" s="88" t="str">
        <f t="shared" si="9"/>
        <v>S</v>
      </c>
      <c r="I21" s="89">
        <v>45318</v>
      </c>
      <c r="J21" s="191">
        <f t="shared" si="10"/>
        <v>45312</v>
      </c>
      <c r="Q21" s="100">
        <f t="shared" si="8"/>
        <v>2002</v>
      </c>
      <c r="R21" s="103" t="str">
        <f t="shared" si="2"/>
        <v>Sénior</v>
      </c>
    </row>
    <row r="22" spans="2:18" x14ac:dyDescent="0.2">
      <c r="H22" s="88" t="str">
        <f t="shared" si="9"/>
        <v>D</v>
      </c>
      <c r="I22" s="89">
        <v>45319</v>
      </c>
      <c r="J22" s="191">
        <f t="shared" si="10"/>
        <v>45313</v>
      </c>
      <c r="Q22" s="100">
        <f t="shared" si="8"/>
        <v>2001</v>
      </c>
      <c r="R22" s="103" t="str">
        <f t="shared" si="2"/>
        <v>Sénior</v>
      </c>
    </row>
    <row r="23" spans="2:18" x14ac:dyDescent="0.2">
      <c r="H23" s="88" t="str">
        <f t="shared" si="9"/>
        <v>L</v>
      </c>
      <c r="I23" s="89">
        <v>45320</v>
      </c>
      <c r="J23" s="191">
        <f t="shared" si="10"/>
        <v>45314</v>
      </c>
      <c r="Q23" s="100">
        <f t="shared" si="8"/>
        <v>2000</v>
      </c>
      <c r="R23" s="103" t="str">
        <f t="shared" si="2"/>
        <v>Sénior</v>
      </c>
    </row>
    <row r="24" spans="2:18" x14ac:dyDescent="0.2">
      <c r="H24" s="88" t="str">
        <f t="shared" si="9"/>
        <v>M</v>
      </c>
      <c r="I24" s="89">
        <v>45321</v>
      </c>
      <c r="J24" s="191">
        <f t="shared" si="10"/>
        <v>45315</v>
      </c>
      <c r="Q24" s="100">
        <f t="shared" si="8"/>
        <v>1999</v>
      </c>
      <c r="R24" s="103" t="str">
        <f t="shared" si="2"/>
        <v>Sénior</v>
      </c>
    </row>
    <row r="25" spans="2:18" x14ac:dyDescent="0.2">
      <c r="Q25" s="100">
        <f t="shared" si="8"/>
        <v>1998</v>
      </c>
      <c r="R25" s="103" t="str">
        <f t="shared" si="2"/>
        <v>Sénior</v>
      </c>
    </row>
    <row r="26" spans="2:18" x14ac:dyDescent="0.2">
      <c r="Q26" s="100">
        <f t="shared" si="8"/>
        <v>1997</v>
      </c>
      <c r="R26" s="103" t="str">
        <f t="shared" si="2"/>
        <v>Sénior</v>
      </c>
    </row>
    <row r="27" spans="2:18" x14ac:dyDescent="0.2">
      <c r="Q27" s="100">
        <f t="shared" si="8"/>
        <v>1996</v>
      </c>
      <c r="R27" s="103" t="str">
        <f t="shared" si="2"/>
        <v>Sénior</v>
      </c>
    </row>
    <row r="28" spans="2:18" x14ac:dyDescent="0.2">
      <c r="Q28" s="100">
        <f t="shared" si="8"/>
        <v>1995</v>
      </c>
      <c r="R28" s="103" t="str">
        <f t="shared" si="2"/>
        <v>Sénior</v>
      </c>
    </row>
    <row r="29" spans="2:18" x14ac:dyDescent="0.2">
      <c r="Q29" s="100">
        <f t="shared" si="8"/>
        <v>1994</v>
      </c>
      <c r="R29" s="103" t="str">
        <f t="shared" si="2"/>
        <v>Sénior</v>
      </c>
    </row>
    <row r="30" spans="2:18" x14ac:dyDescent="0.2">
      <c r="Q30" s="100">
        <f t="shared" si="8"/>
        <v>1993</v>
      </c>
      <c r="R30" s="103" t="str">
        <f t="shared" si="2"/>
        <v>Sénior</v>
      </c>
    </row>
    <row r="31" spans="2:18" x14ac:dyDescent="0.2">
      <c r="Q31" s="100">
        <f t="shared" si="8"/>
        <v>1992</v>
      </c>
      <c r="R31" s="103" t="str">
        <f t="shared" si="2"/>
        <v>Sénior</v>
      </c>
    </row>
    <row r="32" spans="2:18" x14ac:dyDescent="0.2">
      <c r="Q32" s="100">
        <f t="shared" si="8"/>
        <v>1991</v>
      </c>
      <c r="R32" s="103" t="str">
        <f t="shared" si="2"/>
        <v>Sénior</v>
      </c>
    </row>
    <row r="33" spans="17:18" x14ac:dyDescent="0.2">
      <c r="Q33" s="100">
        <f t="shared" si="8"/>
        <v>1990</v>
      </c>
      <c r="R33" s="103" t="str">
        <f t="shared" si="2"/>
        <v>Sénior</v>
      </c>
    </row>
    <row r="34" spans="17:18" x14ac:dyDescent="0.2">
      <c r="Q34" s="100">
        <f t="shared" si="8"/>
        <v>1989</v>
      </c>
      <c r="R34" s="103" t="str">
        <f t="shared" si="2"/>
        <v>Sénior</v>
      </c>
    </row>
    <row r="35" spans="17:18" x14ac:dyDescent="0.2">
      <c r="Q35" s="100">
        <f t="shared" si="8"/>
        <v>1988</v>
      </c>
      <c r="R35" s="103" t="str">
        <f t="shared" si="2"/>
        <v>Vétéran</v>
      </c>
    </row>
    <row r="36" spans="17:18" x14ac:dyDescent="0.2">
      <c r="Q36" s="100">
        <f t="shared" si="8"/>
        <v>1987</v>
      </c>
      <c r="R36" s="103" t="str">
        <f t="shared" si="2"/>
        <v>Vétéran</v>
      </c>
    </row>
    <row r="37" spans="17:18" x14ac:dyDescent="0.2">
      <c r="Q37" s="100">
        <f t="shared" si="8"/>
        <v>1986</v>
      </c>
      <c r="R37" s="103" t="str">
        <f t="shared" si="2"/>
        <v>Vétéran</v>
      </c>
    </row>
    <row r="38" spans="17:18" x14ac:dyDescent="0.2">
      <c r="Q38" s="100">
        <f t="shared" si="8"/>
        <v>1985</v>
      </c>
      <c r="R38" s="103" t="str">
        <f t="shared" si="2"/>
        <v>Vétéran</v>
      </c>
    </row>
    <row r="39" spans="17:18" x14ac:dyDescent="0.2">
      <c r="Q39" s="100">
        <f t="shared" si="8"/>
        <v>1984</v>
      </c>
      <c r="R39" s="103" t="str">
        <f t="shared" si="2"/>
        <v>Vétéran</v>
      </c>
    </row>
    <row r="40" spans="17:18" x14ac:dyDescent="0.2">
      <c r="Q40" s="100">
        <f t="shared" si="8"/>
        <v>1983</v>
      </c>
      <c r="R40" s="103" t="str">
        <f t="shared" si="2"/>
        <v>Vétéran</v>
      </c>
    </row>
    <row r="41" spans="17:18" x14ac:dyDescent="0.2">
      <c r="Q41" s="100">
        <f t="shared" si="8"/>
        <v>1982</v>
      </c>
      <c r="R41" s="103" t="str">
        <f t="shared" si="2"/>
        <v>Vétéran</v>
      </c>
    </row>
    <row r="42" spans="17:18" x14ac:dyDescent="0.2">
      <c r="Q42" s="100">
        <f t="shared" si="8"/>
        <v>1981</v>
      </c>
      <c r="R42" s="103" t="str">
        <f t="shared" si="2"/>
        <v>Vétéran</v>
      </c>
    </row>
    <row r="43" spans="17:18" x14ac:dyDescent="0.2">
      <c r="Q43" s="100">
        <f t="shared" si="8"/>
        <v>1980</v>
      </c>
      <c r="R43" s="103" t="str">
        <f t="shared" si="2"/>
        <v>Vétéran</v>
      </c>
    </row>
    <row r="44" spans="17:18" x14ac:dyDescent="0.2">
      <c r="Q44" s="100">
        <f t="shared" si="8"/>
        <v>1979</v>
      </c>
      <c r="R44" s="103" t="str">
        <f t="shared" si="2"/>
        <v>Vétéran</v>
      </c>
    </row>
    <row r="45" spans="17:18" x14ac:dyDescent="0.2">
      <c r="Q45" s="100">
        <f t="shared" si="8"/>
        <v>1978</v>
      </c>
      <c r="R45" s="103" t="str">
        <f t="shared" si="2"/>
        <v>Aîné</v>
      </c>
    </row>
    <row r="46" spans="17:18" x14ac:dyDescent="0.2">
      <c r="Q46" s="100">
        <f t="shared" si="8"/>
        <v>1977</v>
      </c>
      <c r="R46" s="103" t="str">
        <f t="shared" si="2"/>
        <v>Aîné</v>
      </c>
    </row>
    <row r="47" spans="17:18" x14ac:dyDescent="0.2">
      <c r="Q47" s="100">
        <f t="shared" si="8"/>
        <v>1976</v>
      </c>
      <c r="R47" s="103" t="str">
        <f t="shared" si="2"/>
        <v>Aîné</v>
      </c>
    </row>
    <row r="48" spans="17:18" x14ac:dyDescent="0.2">
      <c r="Q48" s="100">
        <f t="shared" si="8"/>
        <v>1975</v>
      </c>
      <c r="R48" s="103" t="str">
        <f t="shared" si="2"/>
        <v>Aîné</v>
      </c>
    </row>
    <row r="49" spans="17:18" x14ac:dyDescent="0.2">
      <c r="Q49" s="100">
        <f t="shared" si="8"/>
        <v>1974</v>
      </c>
      <c r="R49" s="103" t="str">
        <f t="shared" si="2"/>
        <v>Aîné</v>
      </c>
    </row>
    <row r="50" spans="17:18" x14ac:dyDescent="0.2">
      <c r="Q50" s="100">
        <f t="shared" si="8"/>
        <v>1973</v>
      </c>
      <c r="R50" s="103" t="str">
        <f t="shared" si="2"/>
        <v>Aîné</v>
      </c>
    </row>
    <row r="51" spans="17:18" x14ac:dyDescent="0.2">
      <c r="Q51" s="100">
        <f t="shared" si="8"/>
        <v>1972</v>
      </c>
      <c r="R51" s="103" t="str">
        <f t="shared" si="2"/>
        <v>Aîné</v>
      </c>
    </row>
    <row r="52" spans="17:18" x14ac:dyDescent="0.2">
      <c r="Q52" s="100">
        <f t="shared" si="8"/>
        <v>1971</v>
      </c>
      <c r="R52" s="103" t="str">
        <f t="shared" si="2"/>
        <v>Aîné</v>
      </c>
    </row>
    <row r="53" spans="17:18" x14ac:dyDescent="0.2">
      <c r="Q53" s="100">
        <f t="shared" si="8"/>
        <v>1970</v>
      </c>
      <c r="R53" s="103" t="str">
        <f t="shared" si="2"/>
        <v>Aîné</v>
      </c>
    </row>
    <row r="54" spans="17:18" x14ac:dyDescent="0.2">
      <c r="Q54" s="100">
        <f t="shared" si="8"/>
        <v>1969</v>
      </c>
      <c r="R54" s="103" t="str">
        <f t="shared" si="2"/>
        <v>Aîné</v>
      </c>
    </row>
    <row r="55" spans="17:18" x14ac:dyDescent="0.2">
      <c r="Q55" s="100">
        <f t="shared" si="8"/>
        <v>1968</v>
      </c>
      <c r="R55" s="103" t="str">
        <f t="shared" si="2"/>
        <v>Aîné</v>
      </c>
    </row>
    <row r="56" spans="17:18" x14ac:dyDescent="0.2">
      <c r="Q56" s="100">
        <f t="shared" si="8"/>
        <v>1967</v>
      </c>
      <c r="R56" s="103" t="str">
        <f t="shared" si="2"/>
        <v>Aîné</v>
      </c>
    </row>
    <row r="57" spans="17:18" x14ac:dyDescent="0.2">
      <c r="Q57" s="100">
        <f t="shared" si="8"/>
        <v>1966</v>
      </c>
      <c r="R57" s="103" t="str">
        <f t="shared" si="2"/>
        <v>Aîné</v>
      </c>
    </row>
    <row r="58" spans="17:18" x14ac:dyDescent="0.2">
      <c r="Q58" s="100">
        <f t="shared" si="8"/>
        <v>1965</v>
      </c>
      <c r="R58" s="103" t="str">
        <f t="shared" si="2"/>
        <v>Aîné</v>
      </c>
    </row>
    <row r="59" spans="17:18" x14ac:dyDescent="0.2">
      <c r="Q59" s="100">
        <f t="shared" si="8"/>
        <v>1964</v>
      </c>
      <c r="R59" s="103" t="str">
        <f t="shared" si="2"/>
        <v>Aîné</v>
      </c>
    </row>
    <row r="60" spans="17:18" x14ac:dyDescent="0.2">
      <c r="Q60" s="100">
        <f t="shared" si="8"/>
        <v>1963</v>
      </c>
      <c r="R60" s="103" t="str">
        <f t="shared" si="2"/>
        <v>Aîné</v>
      </c>
    </row>
    <row r="61" spans="17:18" x14ac:dyDescent="0.2">
      <c r="Q61" s="100">
        <f t="shared" si="8"/>
        <v>1962</v>
      </c>
      <c r="R61" s="103" t="str">
        <f t="shared" si="2"/>
        <v>Aîné</v>
      </c>
    </row>
    <row r="62" spans="17:18" x14ac:dyDescent="0.2">
      <c r="Q62" s="100">
        <f t="shared" si="8"/>
        <v>1961</v>
      </c>
      <c r="R62" s="103" t="str">
        <f t="shared" si="2"/>
        <v>Aîné</v>
      </c>
    </row>
    <row r="63" spans="17:18" x14ac:dyDescent="0.2">
      <c r="Q63" s="100">
        <f t="shared" si="8"/>
        <v>1960</v>
      </c>
      <c r="R63" s="103" t="str">
        <f t="shared" si="2"/>
        <v>Aîné</v>
      </c>
    </row>
    <row r="64" spans="17:18" x14ac:dyDescent="0.2">
      <c r="Q64" s="100">
        <f t="shared" si="8"/>
        <v>1959</v>
      </c>
      <c r="R64" s="103" t="str">
        <f t="shared" si="2"/>
        <v>Aîné</v>
      </c>
    </row>
    <row r="65" spans="17:18" x14ac:dyDescent="0.2">
      <c r="Q65" s="100">
        <f t="shared" si="8"/>
        <v>1958</v>
      </c>
      <c r="R65" s="103" t="str">
        <f t="shared" si="2"/>
        <v>Aîné</v>
      </c>
    </row>
    <row r="66" spans="17:18" x14ac:dyDescent="0.2">
      <c r="Q66" s="100">
        <f t="shared" si="8"/>
        <v>1957</v>
      </c>
      <c r="R66" s="103" t="str">
        <f t="shared" si="2"/>
        <v>Aîné</v>
      </c>
    </row>
    <row r="67" spans="17:18" x14ac:dyDescent="0.2">
      <c r="Q67" s="100">
        <f t="shared" si="8"/>
        <v>1956</v>
      </c>
      <c r="R67" s="103" t="str">
        <f t="shared" si="2"/>
        <v>Aîné</v>
      </c>
    </row>
    <row r="68" spans="17:18" x14ac:dyDescent="0.2">
      <c r="Q68" s="100">
        <f t="shared" si="8"/>
        <v>1955</v>
      </c>
      <c r="R68" s="103" t="str">
        <f>IF(ISNA(VLOOKUP(Q68,$H$4:$M$13,6,0)),IF(ISNA(VLOOKUP(Q68,$I$4:$M$13,5,0)),IF(AND(Q68&lt;=$H$12,Q68&gt;=$I$12),$M$12,IF(AND(Q68&lt;=$H$11,Q68&gt;=$I$11),$M$11,$M$13)),VLOOKUP(Q68,$I$4:$M$13,5,0)),VLOOKUP(Q68,$H$4:$M$13,6,0))</f>
        <v>Aîné</v>
      </c>
    </row>
    <row r="69" spans="17:18" x14ac:dyDescent="0.2">
      <c r="Q69" s="100">
        <f t="shared" si="8"/>
        <v>1954</v>
      </c>
      <c r="R69" s="103" t="str">
        <f>IF(ISNA(VLOOKUP(Q69,$H$4:$M$13,6,0)),IF(ISNA(VLOOKUP(Q69,$I$4:$M$13,5,0)),IF(AND(Q69&lt;=$H$12,Q69&gt;=$I$12),$M$12,IF(AND(Q69&lt;=$H$11,Q69&gt;=$I$11),$M$11,$M$13)),VLOOKUP(Q69,$I$4:$M$13,5,0)),VLOOKUP(Q69,$H$4:$M$13,6,0))</f>
        <v>Aîné</v>
      </c>
    </row>
    <row r="70" spans="17:18" ht="13.5" thickBot="1" x14ac:dyDescent="0.25">
      <c r="Q70" s="101">
        <f>Q69-1</f>
        <v>1953</v>
      </c>
      <c r="R70" s="104" t="str">
        <f>IF(ISNA(VLOOKUP(Q70,$H$4:$M$13,6,0)),IF(ISNA(VLOOKUP(Q70,$I$4:$M$13,5,0)),IF(AND(Q70&lt;=$H$12,Q70&gt;=$I$12),$M$12,IF(AND(Q70&lt;=$H$11,Q70&gt;=$I$11),$M$11,$M$13)),VLOOKUP(Q70,$I$4:$M$13,5,0)),VLOOKUP(Q70,$H$4:$M$13,6,0))</f>
        <v>Aîné</v>
      </c>
    </row>
  </sheetData>
  <mergeCells count="3">
    <mergeCell ref="F2:G2"/>
    <mergeCell ref="H2:I2"/>
    <mergeCell ref="H16:I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10</vt:i4>
      </vt:variant>
    </vt:vector>
  </HeadingPairs>
  <TitlesOfParts>
    <vt:vector size="16" baseType="lpstr">
      <vt:lpstr>Compétiteurs</vt:lpstr>
      <vt:lpstr>Feuil2</vt:lpstr>
      <vt:lpstr>Equipes SONG LUYEN</vt:lpstr>
      <vt:lpstr>Juges - Arbitres</vt:lpstr>
      <vt:lpstr>Feuil1</vt:lpstr>
      <vt:lpstr>Lexique</vt:lpstr>
      <vt:lpstr>Catégorie</vt:lpstr>
      <vt:lpstr>Croix</vt:lpstr>
      <vt:lpstr>defCat</vt:lpstr>
      <vt:lpstr>Genre</vt:lpstr>
      <vt:lpstr>Grade</vt:lpstr>
      <vt:lpstr>Jrcomp</vt:lpstr>
      <vt:lpstr>Lrcomp2</vt:lpstr>
      <vt:lpstr>Compétiteurs!Zone_d_impression</vt:lpstr>
      <vt:lpstr>'Equipes SONG LUYEN'!Zone_d_impression</vt:lpstr>
      <vt:lpstr>'Juges - Arbitres'!Zone_d_impression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</dc:creator>
  <cp:lastModifiedBy>7048943</cp:lastModifiedBy>
  <cp:lastPrinted>2022-12-01T16:28:55Z</cp:lastPrinted>
  <dcterms:created xsi:type="dcterms:W3CDTF">2005-01-14T14:32:39Z</dcterms:created>
  <dcterms:modified xsi:type="dcterms:W3CDTF">2023-09-20T08:09:22Z</dcterms:modified>
</cp:coreProperties>
</file>